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85BA" lockStructure="1"/>
  <bookViews>
    <workbookView xWindow="0" yWindow="0" windowWidth="24000" windowHeight="9735"/>
  </bookViews>
  <sheets>
    <sheet name="Turbine centres" sheetId="1" r:id="rId1"/>
    <sheet name="Residence Locations" sheetId="2" r:id="rId2"/>
    <sheet name="Distance to Residences" sheetId="3" r:id="rId3"/>
    <sheet name="Turdine Comparison 2008 to 2014" sheetId="4" r:id="rId4"/>
  </sheets>
  <calcPr calcId="145621"/>
</workbook>
</file>

<file path=xl/calcChain.xml><?xml version="1.0" encoding="utf-8"?>
<calcChain xmlns="http://schemas.openxmlformats.org/spreadsheetml/2006/main">
  <c r="H79" i="4" l="1"/>
  <c r="G79" i="4"/>
  <c r="I79" i="4" s="1"/>
  <c r="H78" i="4"/>
  <c r="G78" i="4"/>
  <c r="I78" i="4" s="1"/>
  <c r="H77" i="4"/>
  <c r="G77" i="4"/>
  <c r="I77" i="4" s="1"/>
  <c r="H76" i="4"/>
  <c r="G76" i="4"/>
  <c r="I76" i="4" s="1"/>
  <c r="H75" i="4"/>
  <c r="G75" i="4"/>
  <c r="I75" i="4" s="1"/>
  <c r="H74" i="4"/>
  <c r="G74" i="4"/>
  <c r="I74" i="4" s="1"/>
  <c r="H73" i="4"/>
  <c r="G73" i="4"/>
  <c r="I73" i="4" s="1"/>
  <c r="H72" i="4"/>
  <c r="G72" i="4"/>
  <c r="I72" i="4" s="1"/>
  <c r="H71" i="4"/>
  <c r="G71" i="4"/>
  <c r="I71" i="4" s="1"/>
  <c r="H70" i="4"/>
  <c r="G70" i="4"/>
  <c r="I70" i="4" s="1"/>
  <c r="H69" i="4"/>
  <c r="G69" i="4"/>
  <c r="I69" i="4" s="1"/>
  <c r="H68" i="4"/>
  <c r="G68" i="4"/>
  <c r="I68" i="4" s="1"/>
  <c r="H67" i="4"/>
  <c r="G67" i="4"/>
  <c r="I67" i="4" s="1"/>
  <c r="H66" i="4"/>
  <c r="G66" i="4"/>
  <c r="I66" i="4" s="1"/>
  <c r="H65" i="4"/>
  <c r="G65" i="4"/>
  <c r="I65" i="4" s="1"/>
  <c r="H64" i="4"/>
  <c r="G64" i="4"/>
  <c r="I64" i="4" s="1"/>
  <c r="H63" i="4"/>
  <c r="G63" i="4"/>
  <c r="I63" i="4" s="1"/>
  <c r="H62" i="4"/>
  <c r="G62" i="4"/>
  <c r="I62" i="4" s="1"/>
  <c r="H61" i="4"/>
  <c r="G61" i="4"/>
  <c r="I61" i="4" s="1"/>
  <c r="H60" i="4"/>
  <c r="G60" i="4"/>
  <c r="I60" i="4" s="1"/>
  <c r="H59" i="4"/>
  <c r="G59" i="4"/>
  <c r="I59" i="4" s="1"/>
  <c r="H58" i="4"/>
  <c r="G58" i="4"/>
  <c r="I58" i="4" s="1"/>
  <c r="H57" i="4"/>
  <c r="G57" i="4"/>
  <c r="I57" i="4" s="1"/>
  <c r="H56" i="4"/>
  <c r="G56" i="4"/>
  <c r="I56" i="4" s="1"/>
  <c r="H55" i="4"/>
  <c r="G55" i="4"/>
  <c r="I55" i="4" s="1"/>
  <c r="H54" i="4"/>
  <c r="G54" i="4"/>
  <c r="I54" i="4" s="1"/>
  <c r="H53" i="4"/>
  <c r="G53" i="4"/>
  <c r="I53" i="4" s="1"/>
  <c r="H52" i="4"/>
  <c r="G52" i="4"/>
  <c r="I52" i="4" s="1"/>
  <c r="H51" i="4"/>
  <c r="G51" i="4"/>
  <c r="I51" i="4" s="1"/>
  <c r="H50" i="4"/>
  <c r="G50" i="4"/>
  <c r="I50" i="4" s="1"/>
  <c r="H49" i="4"/>
  <c r="G49" i="4"/>
  <c r="I49" i="4" s="1"/>
  <c r="H48" i="4"/>
  <c r="G48" i="4"/>
  <c r="I48" i="4" s="1"/>
  <c r="H47" i="4"/>
  <c r="G47" i="4"/>
  <c r="I47" i="4" s="1"/>
  <c r="H46" i="4"/>
  <c r="G46" i="4"/>
  <c r="I46" i="4" s="1"/>
  <c r="H45" i="4"/>
  <c r="G45" i="4"/>
  <c r="I45" i="4" s="1"/>
  <c r="H44" i="4"/>
  <c r="G44" i="4"/>
  <c r="I44" i="4" s="1"/>
  <c r="H43" i="4"/>
  <c r="G43" i="4"/>
  <c r="I43" i="4" s="1"/>
  <c r="H42" i="4"/>
  <c r="G42" i="4"/>
  <c r="I42" i="4" s="1"/>
  <c r="H41" i="4"/>
  <c r="G41" i="4"/>
  <c r="I41" i="4" s="1"/>
  <c r="H40" i="4"/>
  <c r="G40" i="4"/>
  <c r="I40" i="4" s="1"/>
  <c r="H39" i="4"/>
  <c r="G39" i="4"/>
  <c r="I39" i="4" s="1"/>
  <c r="H38" i="4"/>
  <c r="G38" i="4"/>
  <c r="I38" i="4" s="1"/>
  <c r="H37" i="4"/>
  <c r="G37" i="4"/>
  <c r="I37" i="4" s="1"/>
  <c r="H36" i="4"/>
  <c r="G36" i="4"/>
  <c r="I36" i="4" s="1"/>
  <c r="H35" i="4"/>
  <c r="G35" i="4"/>
  <c r="I35" i="4" s="1"/>
  <c r="H34" i="4"/>
  <c r="G34" i="4"/>
  <c r="I34" i="4" s="1"/>
  <c r="H33" i="4"/>
  <c r="G33" i="4"/>
  <c r="I33" i="4" s="1"/>
  <c r="H32" i="4"/>
  <c r="G32" i="4"/>
  <c r="I32" i="4" s="1"/>
  <c r="H31" i="4"/>
  <c r="G31" i="4"/>
  <c r="I31" i="4" s="1"/>
  <c r="H30" i="4"/>
  <c r="G30" i="4"/>
  <c r="I30" i="4" s="1"/>
  <c r="H29" i="4"/>
  <c r="G29" i="4"/>
  <c r="I29" i="4" s="1"/>
  <c r="H28" i="4"/>
  <c r="G28" i="4"/>
  <c r="I28" i="4" s="1"/>
  <c r="H27" i="4"/>
  <c r="G27" i="4"/>
  <c r="I27" i="4" s="1"/>
  <c r="H26" i="4"/>
  <c r="G26" i="4"/>
  <c r="I26" i="4" s="1"/>
  <c r="H25" i="4"/>
  <c r="G25" i="4"/>
  <c r="I25" i="4" s="1"/>
  <c r="H24" i="4"/>
  <c r="G24" i="4"/>
  <c r="I24" i="4" s="1"/>
  <c r="H23" i="4"/>
  <c r="G23" i="4"/>
  <c r="I23" i="4" s="1"/>
  <c r="H22" i="4"/>
  <c r="G22" i="4"/>
  <c r="I22" i="4" s="1"/>
  <c r="H21" i="4"/>
  <c r="G21" i="4"/>
  <c r="I21" i="4" s="1"/>
  <c r="H20" i="4"/>
  <c r="G20" i="4"/>
  <c r="I20" i="4" s="1"/>
  <c r="H19" i="4"/>
  <c r="G19" i="4"/>
  <c r="I19" i="4" s="1"/>
  <c r="H18" i="4"/>
  <c r="G18" i="4"/>
  <c r="I18" i="4" s="1"/>
  <c r="H17" i="4"/>
  <c r="G17" i="4"/>
  <c r="I17" i="4" s="1"/>
  <c r="H16" i="4"/>
  <c r="G16" i="4"/>
  <c r="I16" i="4" s="1"/>
  <c r="H15" i="4"/>
  <c r="G15" i="4"/>
  <c r="I15" i="4" s="1"/>
  <c r="H14" i="4"/>
  <c r="G14" i="4"/>
  <c r="I14" i="4" s="1"/>
  <c r="H13" i="4"/>
  <c r="G13" i="4"/>
  <c r="I13" i="4" s="1"/>
  <c r="H12" i="4"/>
  <c r="G12" i="4"/>
  <c r="I12" i="4" s="1"/>
  <c r="H11" i="4"/>
  <c r="G11" i="4"/>
  <c r="I11" i="4" s="1"/>
  <c r="H10" i="4"/>
  <c r="G10" i="4"/>
  <c r="I10" i="4" s="1"/>
  <c r="H9" i="4"/>
  <c r="G9" i="4"/>
  <c r="I9" i="4" s="1"/>
  <c r="H8" i="4"/>
  <c r="G8" i="4"/>
  <c r="I8" i="4" s="1"/>
  <c r="H7" i="4"/>
  <c r="G7" i="4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I7" i="4" l="1"/>
  <c r="F10" i="3"/>
  <c r="F9" i="3"/>
  <c r="F8" i="3"/>
  <c r="F7" i="3"/>
  <c r="I6" i="2" l="1"/>
  <c r="H6" i="2"/>
  <c r="I27" i="2"/>
  <c r="H27" i="2"/>
  <c r="I23" i="2"/>
  <c r="H23" i="2"/>
  <c r="I21" i="2"/>
  <c r="H21" i="2"/>
  <c r="I17" i="2"/>
  <c r="H17" i="2"/>
  <c r="I16" i="2"/>
  <c r="H16" i="2"/>
  <c r="I15" i="2"/>
  <c r="H15" i="2"/>
  <c r="I14" i="2"/>
  <c r="H14" i="2"/>
  <c r="I10" i="2"/>
  <c r="H10" i="2"/>
  <c r="I8" i="2"/>
  <c r="H8" i="2"/>
  <c r="I7" i="2"/>
  <c r="H7" i="2"/>
  <c r="I5" i="2"/>
  <c r="H5" i="2"/>
  <c r="I19" i="2"/>
  <c r="H19" i="2"/>
  <c r="I18" i="2"/>
  <c r="H18" i="2"/>
  <c r="I13" i="2"/>
  <c r="H13" i="2"/>
  <c r="I22" i="2"/>
  <c r="H22" i="2"/>
  <c r="I4" i="2"/>
  <c r="H4" i="2"/>
  <c r="I3" i="2"/>
  <c r="H3" i="2"/>
  <c r="I12" i="2"/>
  <c r="H12" i="2"/>
  <c r="I11" i="2"/>
  <c r="H11" i="2"/>
  <c r="I32" i="2"/>
  <c r="H32" i="2"/>
  <c r="I35" i="2"/>
  <c r="H35" i="2"/>
  <c r="I34" i="2"/>
  <c r="H34" i="2"/>
  <c r="I31" i="2"/>
  <c r="H31" i="2"/>
  <c r="I29" i="2"/>
  <c r="H29" i="2"/>
  <c r="I28" i="2"/>
  <c r="H28" i="2"/>
  <c r="I36" i="2"/>
  <c r="H36" i="2"/>
  <c r="I37" i="2"/>
  <c r="H37" i="2"/>
  <c r="I30" i="2"/>
  <c r="H30" i="2"/>
  <c r="I33" i="2"/>
  <c r="H33" i="2"/>
  <c r="I47" i="2"/>
  <c r="H47" i="2"/>
  <c r="I51" i="2"/>
  <c r="H51" i="2"/>
  <c r="I50" i="2"/>
  <c r="H50" i="2"/>
  <c r="I39" i="2"/>
  <c r="H39" i="2"/>
  <c r="H45" i="2"/>
  <c r="I45" i="2"/>
  <c r="I42" i="2"/>
  <c r="H42" i="2"/>
  <c r="I41" i="2"/>
  <c r="H41" i="2"/>
  <c r="I44" i="2"/>
  <c r="H44" i="2"/>
  <c r="I46" i="2"/>
  <c r="H46" i="2"/>
  <c r="I43" i="2"/>
  <c r="H43" i="2"/>
  <c r="I40" i="2"/>
  <c r="H40" i="2"/>
  <c r="I9" i="2"/>
  <c r="H9" i="2"/>
  <c r="I24" i="2"/>
  <c r="H24" i="2"/>
  <c r="I38" i="2"/>
  <c r="H38" i="2"/>
  <c r="I49" i="2"/>
  <c r="H49" i="2"/>
  <c r="I48" i="2"/>
  <c r="H48" i="2"/>
  <c r="J47" i="1" l="1"/>
  <c r="J48" i="1"/>
  <c r="J46" i="1"/>
  <c r="I47" i="1"/>
  <c r="I48" i="1"/>
  <c r="I46" i="1"/>
  <c r="H47" i="1"/>
  <c r="H48" i="1"/>
  <c r="H46" i="1"/>
  <c r="J15" i="1"/>
  <c r="J14" i="1"/>
  <c r="I15" i="1"/>
  <c r="I14" i="1"/>
  <c r="H15" i="1"/>
  <c r="H14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J4" i="1"/>
  <c r="J5" i="1"/>
  <c r="J6" i="1"/>
  <c r="J7" i="1"/>
  <c r="J8" i="1"/>
  <c r="J9" i="1"/>
  <c r="J10" i="1"/>
  <c r="J11" i="1"/>
  <c r="J12" i="1"/>
  <c r="J13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I4" i="1"/>
  <c r="I5" i="1"/>
  <c r="I6" i="1"/>
  <c r="I7" i="1"/>
  <c r="I8" i="1"/>
  <c r="I9" i="1"/>
  <c r="I10" i="1"/>
  <c r="I11" i="1"/>
  <c r="I12" i="1"/>
  <c r="I1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H4" i="1"/>
  <c r="H5" i="1"/>
  <c r="H6" i="1"/>
  <c r="H7" i="1"/>
  <c r="H8" i="1"/>
  <c r="H9" i="1"/>
  <c r="H10" i="1"/>
  <c r="H11" i="1"/>
  <c r="H12" i="1"/>
  <c r="H1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J3" i="1"/>
  <c r="I3" i="1"/>
  <c r="H3" i="1"/>
</calcChain>
</file>

<file path=xl/sharedStrings.xml><?xml version="1.0" encoding="utf-8"?>
<sst xmlns="http://schemas.openxmlformats.org/spreadsheetml/2006/main" count="476" uniqueCount="194">
  <si>
    <t>POM01</t>
  </si>
  <si>
    <t>POM02</t>
  </si>
  <si>
    <t>POM03</t>
  </si>
  <si>
    <t>POM04</t>
  </si>
  <si>
    <t>POM05</t>
  </si>
  <si>
    <t>POM06</t>
  </si>
  <si>
    <t>POM07</t>
  </si>
  <si>
    <t>POM08</t>
  </si>
  <si>
    <t>POM09</t>
  </si>
  <si>
    <t>POM10</t>
  </si>
  <si>
    <t>POM11</t>
  </si>
  <si>
    <t>POM14</t>
  </si>
  <si>
    <t>POM12</t>
  </si>
  <si>
    <t>POM13</t>
  </si>
  <si>
    <t>POM15</t>
  </si>
  <si>
    <t>POM16</t>
  </si>
  <si>
    <t>POM17</t>
  </si>
  <si>
    <t>POM18</t>
  </si>
  <si>
    <t>POM19</t>
  </si>
  <si>
    <t>POM20</t>
  </si>
  <si>
    <t>POM21</t>
  </si>
  <si>
    <t>POM22</t>
  </si>
  <si>
    <t>POM23</t>
  </si>
  <si>
    <t>BAN21</t>
  </si>
  <si>
    <t>BAN22</t>
  </si>
  <si>
    <t>BAN23</t>
  </si>
  <si>
    <t>BAN24</t>
  </si>
  <si>
    <t>BAN29</t>
  </si>
  <si>
    <t>BAN30</t>
  </si>
  <si>
    <t>BAN25</t>
  </si>
  <si>
    <t>BAN26</t>
  </si>
  <si>
    <t>BAN27</t>
  </si>
  <si>
    <t>BAN28</t>
  </si>
  <si>
    <t>BAN20</t>
  </si>
  <si>
    <t>BAN19</t>
  </si>
  <si>
    <t>BAN18</t>
  </si>
  <si>
    <t>BAN17</t>
  </si>
  <si>
    <t>BAN16</t>
  </si>
  <si>
    <t>BAN15</t>
  </si>
  <si>
    <t>KIA02</t>
  </si>
  <si>
    <t>KIA01</t>
  </si>
  <si>
    <t>BAN01</t>
  </si>
  <si>
    <t>BAN02</t>
  </si>
  <si>
    <t>BAN03</t>
  </si>
  <si>
    <t>BAN04</t>
  </si>
  <si>
    <t>BAN05</t>
  </si>
  <si>
    <t>BAN06</t>
  </si>
  <si>
    <t>BAN07</t>
  </si>
  <si>
    <t>BAN08</t>
  </si>
  <si>
    <t>BAN09</t>
  </si>
  <si>
    <t>BAN11</t>
  </si>
  <si>
    <t>BAN10</t>
  </si>
  <si>
    <t>BAN12</t>
  </si>
  <si>
    <t>BAN13</t>
  </si>
  <si>
    <t>BAN14</t>
  </si>
  <si>
    <t>GUR15</t>
  </si>
  <si>
    <t>GUR14</t>
  </si>
  <si>
    <t>GUR13</t>
  </si>
  <si>
    <t>GUR12</t>
  </si>
  <si>
    <t>GUR11</t>
  </si>
  <si>
    <t>GUR10</t>
  </si>
  <si>
    <t>GUR01</t>
  </si>
  <si>
    <t>GUR02</t>
  </si>
  <si>
    <t>GUR03</t>
  </si>
  <si>
    <t>GUR04</t>
  </si>
  <si>
    <t>GUR05</t>
  </si>
  <si>
    <t>GUR06</t>
  </si>
  <si>
    <t>GUR07</t>
  </si>
  <si>
    <t>GUR08</t>
  </si>
  <si>
    <t>GUR09</t>
  </si>
  <si>
    <t>GUR16</t>
  </si>
  <si>
    <t>GUR17</t>
  </si>
  <si>
    <t>GUR18</t>
  </si>
  <si>
    <t>Turbine Id</t>
  </si>
  <si>
    <t>Easting</t>
  </si>
  <si>
    <t>Northing</t>
  </si>
  <si>
    <t>RL of concrete foooting</t>
  </si>
  <si>
    <t>Level Base of Tower</t>
  </si>
  <si>
    <t>RL</t>
  </si>
  <si>
    <t>Difference between surveys</t>
  </si>
  <si>
    <t>B10</t>
  </si>
  <si>
    <t>B11</t>
  </si>
  <si>
    <t>B12</t>
  </si>
  <si>
    <t>B124</t>
  </si>
  <si>
    <t>B13</t>
  </si>
  <si>
    <t>B14</t>
  </si>
  <si>
    <t>B17</t>
  </si>
  <si>
    <t>B19</t>
  </si>
  <si>
    <t>B21</t>
  </si>
  <si>
    <t>B22</t>
  </si>
  <si>
    <t>B23</t>
  </si>
  <si>
    <t>B24</t>
  </si>
  <si>
    <t>B26</t>
  </si>
  <si>
    <t>B28</t>
  </si>
  <si>
    <t>B29</t>
  </si>
  <si>
    <t>B31</t>
  </si>
  <si>
    <t>B32</t>
  </si>
  <si>
    <t>B4</t>
  </si>
  <si>
    <t>B5</t>
  </si>
  <si>
    <t>B54</t>
  </si>
  <si>
    <t>B55</t>
  </si>
  <si>
    <t>B7</t>
  </si>
  <si>
    <t>B77</t>
  </si>
  <si>
    <t>G26</t>
  </si>
  <si>
    <t>G28</t>
  </si>
  <si>
    <t>G31</t>
  </si>
  <si>
    <t>G32</t>
  </si>
  <si>
    <t>G33</t>
  </si>
  <si>
    <t>G35</t>
  </si>
  <si>
    <t>G36</t>
  </si>
  <si>
    <t>G38</t>
  </si>
  <si>
    <t>G39</t>
  </si>
  <si>
    <t>G40</t>
  </si>
  <si>
    <t>G43</t>
  </si>
  <si>
    <t>K1</t>
  </si>
  <si>
    <t>K14</t>
  </si>
  <si>
    <t>K18</t>
  </si>
  <si>
    <t>K19</t>
  </si>
  <si>
    <t>K2</t>
  </si>
  <si>
    <t>K20</t>
  </si>
  <si>
    <t>K3</t>
  </si>
  <si>
    <t>K4</t>
  </si>
  <si>
    <t>PW29</t>
  </si>
  <si>
    <t>PW34</t>
  </si>
  <si>
    <t>PW4</t>
  </si>
  <si>
    <t>PW8</t>
  </si>
  <si>
    <t>PW9</t>
  </si>
  <si>
    <t>Residence Id</t>
  </si>
  <si>
    <t>MSA Data</t>
  </si>
  <si>
    <t>Survey</t>
  </si>
  <si>
    <t xml:space="preserve">Survey/SIX </t>
  </si>
  <si>
    <t>Difference between Data</t>
  </si>
  <si>
    <t xml:space="preserve">Easting </t>
  </si>
  <si>
    <t>Kimbe Homestead</t>
  </si>
  <si>
    <t>Kimbe Cottage</t>
  </si>
  <si>
    <t>Remarks</t>
  </si>
  <si>
    <t>Not available</t>
  </si>
  <si>
    <t>SIX</t>
  </si>
  <si>
    <t>not clear which is Dwelling</t>
  </si>
  <si>
    <t>Detached Residence/Not main Residence</t>
  </si>
  <si>
    <t>Dwelling Entitlement (Lot 4) as instructed by Scott Montgomery</t>
  </si>
  <si>
    <t>Dwelling Entitlement (Lot 3) as instructed by Scott Montgomery</t>
  </si>
  <si>
    <t>i)  Co-ordinate for Residence was approximate centre</t>
  </si>
  <si>
    <t>Notes:</t>
  </si>
  <si>
    <t>ii) Co-ordinate Datum GDA 94 - MGA Zone 55</t>
  </si>
  <si>
    <t>not clear if dwelling</t>
  </si>
  <si>
    <t>Distance from non-associated residence &lt;2km to the closest turbine</t>
  </si>
  <si>
    <t>(Difference between the distance of the residence and closest turbine (as identified in mod EA) and as determined via site survey)</t>
  </si>
  <si>
    <t>Modification Environmental Assessment (2014)</t>
  </si>
  <si>
    <t>Site Survey (April 2014)</t>
  </si>
  <si>
    <t>Difference (+/-) metres</t>
  </si>
  <si>
    <t>Residence Code</t>
  </si>
  <si>
    <t>Closest Turbine</t>
  </si>
  <si>
    <t>Distance to closest turbine</t>
  </si>
  <si>
    <t>Ban30</t>
  </si>
  <si>
    <t>Ban14</t>
  </si>
  <si>
    <t>Ban29</t>
  </si>
  <si>
    <t>Ban15</t>
  </si>
  <si>
    <t>Ban18</t>
  </si>
  <si>
    <t>Ban25</t>
  </si>
  <si>
    <t>Ban05</t>
  </si>
  <si>
    <t>Ban09</t>
  </si>
  <si>
    <t>Ban10</t>
  </si>
  <si>
    <t>Turbine location</t>
  </si>
  <si>
    <t xml:space="preserve"> (Difference between approved location and constructed location (as surveyed))</t>
  </si>
  <si>
    <t>Environmental Assessment (2008)</t>
  </si>
  <si>
    <t>Difference</t>
  </si>
  <si>
    <t>Direction moved (N/S/E/W)</t>
  </si>
  <si>
    <t>Turbine Code</t>
  </si>
  <si>
    <t>Gur16</t>
  </si>
  <si>
    <t>Gur15</t>
  </si>
  <si>
    <t>Gur01</t>
  </si>
  <si>
    <t>Gur14</t>
  </si>
  <si>
    <t>Gur07</t>
  </si>
  <si>
    <t>Kia02</t>
  </si>
  <si>
    <t>Kia01</t>
  </si>
  <si>
    <t>Pom01</t>
  </si>
  <si>
    <t>Pom12</t>
  </si>
  <si>
    <t>(-further away) (+ closer)</t>
  </si>
  <si>
    <t>`</t>
  </si>
  <si>
    <t>Proponet Distance to closest turbine</t>
  </si>
  <si>
    <t>South</t>
  </si>
  <si>
    <t>Difference in metres</t>
  </si>
  <si>
    <t>South East</t>
  </si>
  <si>
    <t>West</t>
  </si>
  <si>
    <t>North West</t>
  </si>
  <si>
    <t>North</t>
  </si>
  <si>
    <t>North East</t>
  </si>
  <si>
    <t>East</t>
  </si>
  <si>
    <t>South West</t>
  </si>
  <si>
    <t>Nil</t>
  </si>
  <si>
    <t>Surveyed by MSA Surveyors (12/04/2014)</t>
  </si>
  <si>
    <t>Proponent Survey (Table 2-2)</t>
  </si>
  <si>
    <t>Proponent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</si>
</sst>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4">
    <xf numFmtId="0" fontId="0" fillId="0" borderId="0" xfId="0"/>
    <xf numFmtId="0" fontId="0" fillId="0" borderId="0" xfId="0" applyBorder="1"/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18" fillId="34" borderId="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/>
    <xf numFmtId="0" fontId="16" fillId="34" borderId="22" xfId="0" applyFont="1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Border="1"/>
    <xf numFmtId="0" fontId="16" fillId="34" borderId="10" xfId="0" applyFont="1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2" fontId="0" fillId="33" borderId="24" xfId="0" applyNumberForma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ill="1"/>
    <xf numFmtId="164" fontId="0" fillId="33" borderId="23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4" borderId="23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0" fillId="34" borderId="24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1" fontId="0" fillId="34" borderId="0" xfId="0" applyNumberFormat="1" applyFill="1" applyBorder="1" applyAlignment="1">
      <alignment horizontal="center" vertical="top"/>
    </xf>
    <xf numFmtId="1" fontId="0" fillId="33" borderId="0" xfId="0" applyNumberFormat="1" applyFill="1" applyBorder="1" applyAlignment="1">
      <alignment horizontal="center" vertical="top"/>
    </xf>
    <xf numFmtId="0" fontId="0" fillId="0" borderId="21" xfId="0" applyBorder="1"/>
    <xf numFmtId="0" fontId="16" fillId="0" borderId="10" xfId="0" applyFont="1" applyBorder="1"/>
    <xf numFmtId="0" fontId="16" fillId="34" borderId="21" xfId="0" applyFont="1" applyFill="1" applyBorder="1" applyAlignment="1">
      <alignment vertical="top"/>
    </xf>
    <xf numFmtId="0" fontId="16" fillId="33" borderId="22" xfId="0" applyFont="1" applyFill="1" applyBorder="1" applyAlignment="1">
      <alignment vertical="top"/>
    </xf>
    <xf numFmtId="0" fontId="16" fillId="34" borderId="22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0" fillId="34" borderId="14" xfId="0" applyFill="1" applyBorder="1" applyAlignment="1">
      <alignment horizontal="center" vertical="top"/>
    </xf>
    <xf numFmtId="1" fontId="0" fillId="33" borderId="23" xfId="0" applyNumberFormat="1" applyFill="1" applyBorder="1" applyAlignment="1">
      <alignment horizontal="center" vertical="top"/>
    </xf>
    <xf numFmtId="1" fontId="0" fillId="34" borderId="23" xfId="0" applyNumberFormat="1" applyFill="1" applyBorder="1" applyAlignment="1">
      <alignment horizontal="center" vertical="top"/>
    </xf>
    <xf numFmtId="0" fontId="0" fillId="33" borderId="23" xfId="0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1" fontId="0" fillId="34" borderId="15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0" fillId="34" borderId="24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4" borderId="22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21" fillId="0" borderId="41" xfId="0" applyFont="1" applyBorder="1"/>
    <xf numFmtId="0" fontId="16" fillId="0" borderId="21" xfId="0" applyFont="1" applyBorder="1" applyAlignment="1">
      <alignment wrapText="1"/>
    </xf>
    <xf numFmtId="0" fontId="21" fillId="0" borderId="42" xfId="0" applyFont="1" applyBorder="1"/>
    <xf numFmtId="0" fontId="16" fillId="0" borderId="0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0" xfId="0" applyFont="1" applyBorder="1"/>
    <xf numFmtId="0" fontId="21" fillId="0" borderId="19" xfId="0" applyFont="1" applyBorder="1"/>
    <xf numFmtId="0" fontId="0" fillId="0" borderId="21" xfId="0" applyFont="1" applyBorder="1"/>
    <xf numFmtId="0" fontId="20" fillId="0" borderId="12" xfId="0" applyFont="1" applyBorder="1"/>
    <xf numFmtId="0" fontId="16" fillId="34" borderId="44" xfId="0" applyFont="1" applyFill="1" applyBorder="1" applyAlignment="1">
      <alignment vertical="top"/>
    </xf>
    <xf numFmtId="0" fontId="16" fillId="33" borderId="45" xfId="0" applyFont="1" applyFill="1" applyBorder="1" applyAlignment="1">
      <alignment vertical="top"/>
    </xf>
    <xf numFmtId="0" fontId="16" fillId="34" borderId="45" xfId="0" applyFont="1" applyFill="1" applyBorder="1" applyAlignment="1">
      <alignment vertical="top"/>
    </xf>
    <xf numFmtId="0" fontId="16" fillId="0" borderId="45" xfId="0" applyFont="1" applyFill="1" applyBorder="1" applyAlignment="1">
      <alignment vertical="top"/>
    </xf>
    <xf numFmtId="0" fontId="16" fillId="34" borderId="46" xfId="0" applyFont="1" applyFill="1" applyBorder="1" applyAlignment="1">
      <alignment vertical="top"/>
    </xf>
    <xf numFmtId="0" fontId="0" fillId="34" borderId="29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49" fontId="21" fillId="0" borderId="12" xfId="0" applyNumberFormat="1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6" fillId="34" borderId="48" xfId="0" applyFont="1" applyFill="1" applyBorder="1" applyAlignment="1">
      <alignment horizontal="center"/>
    </xf>
    <xf numFmtId="0" fontId="16" fillId="34" borderId="44" xfId="0" applyFont="1" applyFill="1" applyBorder="1" applyAlignment="1">
      <alignment horizontal="center"/>
    </xf>
    <xf numFmtId="0" fontId="0" fillId="0" borderId="0" xfId="0" applyFont="1"/>
    <xf numFmtId="0" fontId="16" fillId="0" borderId="2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1" fillId="0" borderId="20" xfId="0" applyFont="1" applyBorder="1"/>
    <xf numFmtId="0" fontId="21" fillId="0" borderId="18" xfId="0" applyFont="1" applyBorder="1"/>
    <xf numFmtId="0" fontId="21" fillId="0" borderId="2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0" fontId="20" fillId="34" borderId="44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1" fontId="21" fillId="34" borderId="39" xfId="0" applyNumberFormat="1" applyFont="1" applyFill="1" applyBorder="1" applyAlignment="1">
      <alignment horizontal="center"/>
    </xf>
    <xf numFmtId="1" fontId="21" fillId="34" borderId="40" xfId="0" applyNumberFormat="1" applyFont="1" applyFill="1" applyBorder="1" applyAlignment="1">
      <alignment horizontal="center"/>
    </xf>
    <xf numFmtId="1" fontId="21" fillId="34" borderId="30" xfId="0" applyNumberFormat="1" applyFont="1" applyFill="1" applyBorder="1" applyAlignment="1">
      <alignment horizontal="center"/>
    </xf>
    <xf numFmtId="1" fontId="21" fillId="34" borderId="28" xfId="0" applyNumberFormat="1" applyFont="1" applyFill="1" applyBorder="1" applyAlignment="1">
      <alignment horizontal="center"/>
    </xf>
    <xf numFmtId="1" fontId="21" fillId="34" borderId="44" xfId="0" applyNumberFormat="1" applyFont="1" applyFill="1" applyBorder="1" applyAlignment="1">
      <alignment horizontal="center"/>
    </xf>
    <xf numFmtId="0" fontId="21" fillId="34" borderId="52" xfId="0" applyFont="1" applyFill="1" applyBorder="1" applyAlignment="1">
      <alignment horizontal="center"/>
    </xf>
    <xf numFmtId="0" fontId="16" fillId="34" borderId="45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1" fontId="0" fillId="34" borderId="34" xfId="0" applyNumberFormat="1" applyFont="1" applyFill="1" applyBorder="1" applyAlignment="1">
      <alignment horizontal="center"/>
    </xf>
    <xf numFmtId="1" fontId="0" fillId="34" borderId="35" xfId="0" applyNumberFormat="1" applyFont="1" applyFill="1" applyBorder="1" applyAlignment="1">
      <alignment horizontal="center"/>
    </xf>
    <xf numFmtId="1" fontId="0" fillId="34" borderId="27" xfId="0" applyNumberFormat="1" applyFont="1" applyFill="1" applyBorder="1" applyAlignment="1">
      <alignment horizontal="center"/>
    </xf>
    <xf numFmtId="1" fontId="0" fillId="34" borderId="25" xfId="0" applyNumberFormat="1" applyFont="1" applyFill="1" applyBorder="1" applyAlignment="1">
      <alignment horizontal="center"/>
    </xf>
    <xf numFmtId="1" fontId="0" fillId="34" borderId="45" xfId="0" applyNumberFormat="1" applyFont="1" applyFill="1" applyBorder="1" applyAlignment="1">
      <alignment horizontal="center"/>
    </xf>
    <xf numFmtId="0" fontId="16" fillId="34" borderId="46" xfId="0" applyFont="1" applyFill="1" applyBorder="1" applyAlignment="1">
      <alignment horizontal="center"/>
    </xf>
    <xf numFmtId="0" fontId="21" fillId="34" borderId="54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1" fontId="0" fillId="34" borderId="36" xfId="0" applyNumberFormat="1" applyFont="1" applyFill="1" applyBorder="1" applyAlignment="1">
      <alignment horizontal="center"/>
    </xf>
    <xf numFmtId="1" fontId="0" fillId="34" borderId="38" xfId="0" applyNumberFormat="1" applyFont="1" applyFill="1" applyBorder="1" applyAlignment="1">
      <alignment horizontal="center"/>
    </xf>
    <xf numFmtId="1" fontId="0" fillId="34" borderId="54" xfId="0" applyNumberFormat="1" applyFont="1" applyFill="1" applyBorder="1" applyAlignment="1">
      <alignment horizontal="center"/>
    </xf>
    <xf numFmtId="1" fontId="0" fillId="34" borderId="43" xfId="0" applyNumberFormat="1" applyFont="1" applyFill="1" applyBorder="1" applyAlignment="1">
      <alignment horizontal="center"/>
    </xf>
    <xf numFmtId="1" fontId="0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9" xfId="0" applyFont="1" applyBorder="1" applyAlignment="1"/>
    <xf numFmtId="0" fontId="19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workbookViewId="0">
      <pane ySplit="1" topLeftCell="A2" activePane="bottomLeft" state="frozen"/>
      <selection pane="bottomLeft" activeCell="U21" sqref="U21"/>
    </sheetView>
  </sheetViews>
  <sheetFormatPr defaultRowHeight="15" x14ac:dyDescent="0.25"/>
  <cols>
    <col min="1" max="1" width="13.42578125" customWidth="1"/>
    <col min="2" max="2" width="13.5703125" customWidth="1"/>
    <col min="3" max="3" width="15" customWidth="1"/>
    <col min="4" max="4" width="22.28515625" customWidth="1"/>
    <col min="5" max="6" width="16.7109375" customWidth="1"/>
    <col min="7" max="7" width="21.85546875" bestFit="1" customWidth="1"/>
    <col min="8" max="8" width="19.5703125" customWidth="1"/>
    <col min="9" max="9" width="17" customWidth="1"/>
    <col min="10" max="10" width="13" customWidth="1"/>
  </cols>
  <sheetData>
    <row r="1" spans="1:17" ht="15.75" thickBot="1" x14ac:dyDescent="0.3">
      <c r="A1" s="175" t="s">
        <v>73</v>
      </c>
      <c r="B1" s="172" t="s">
        <v>192</v>
      </c>
      <c r="C1" s="173"/>
      <c r="D1" s="174"/>
      <c r="E1" s="172" t="s">
        <v>191</v>
      </c>
      <c r="F1" s="173"/>
      <c r="G1" s="174"/>
      <c r="H1" s="172" t="s">
        <v>79</v>
      </c>
      <c r="I1" s="173"/>
      <c r="J1" s="174"/>
      <c r="M1" s="1"/>
      <c r="N1" s="177"/>
      <c r="O1" s="177"/>
      <c r="P1" s="177"/>
      <c r="Q1" s="1"/>
    </row>
    <row r="2" spans="1:17" ht="15.75" thickBot="1" x14ac:dyDescent="0.3">
      <c r="A2" s="176"/>
      <c r="B2" s="7" t="s">
        <v>74</v>
      </c>
      <c r="C2" s="7" t="s">
        <v>75</v>
      </c>
      <c r="D2" s="7" t="s">
        <v>77</v>
      </c>
      <c r="E2" s="7" t="s">
        <v>74</v>
      </c>
      <c r="F2" s="7" t="s">
        <v>75</v>
      </c>
      <c r="G2" s="7" t="s">
        <v>76</v>
      </c>
      <c r="H2" s="7" t="s">
        <v>74</v>
      </c>
      <c r="I2" s="6" t="s">
        <v>75</v>
      </c>
      <c r="J2" s="8" t="s">
        <v>78</v>
      </c>
      <c r="K2" s="1"/>
      <c r="L2" s="1"/>
      <c r="M2" s="1"/>
      <c r="N2" s="165"/>
      <c r="O2" s="165"/>
      <c r="P2" s="165"/>
      <c r="Q2" s="1"/>
    </row>
    <row r="3" spans="1:17" s="29" customFormat="1" x14ac:dyDescent="0.25">
      <c r="A3" s="19" t="s">
        <v>40</v>
      </c>
      <c r="B3" s="23">
        <v>722206</v>
      </c>
      <c r="C3" s="24">
        <v>6178258</v>
      </c>
      <c r="D3" s="25">
        <v>987.42</v>
      </c>
      <c r="E3" s="20">
        <v>722206.12100000004</v>
      </c>
      <c r="F3" s="21">
        <v>6178258.0439999998</v>
      </c>
      <c r="G3" s="22">
        <v>986.97699999999998</v>
      </c>
      <c r="H3" s="26">
        <f>B3-E3</f>
        <v>-0.12100000004284084</v>
      </c>
      <c r="I3" s="27">
        <f>C3-F3</f>
        <v>-4.3999999761581421E-2</v>
      </c>
      <c r="J3" s="28">
        <f>D3-G3</f>
        <v>0.44299999999998363</v>
      </c>
      <c r="M3" s="40"/>
      <c r="N3" s="32"/>
      <c r="O3" s="32"/>
      <c r="P3" s="166"/>
      <c r="Q3" s="40"/>
    </row>
    <row r="4" spans="1:17" x14ac:dyDescent="0.25">
      <c r="A4" s="9" t="s">
        <v>39</v>
      </c>
      <c r="B4" s="16">
        <v>722106</v>
      </c>
      <c r="C4" s="17">
        <v>6178003</v>
      </c>
      <c r="D4" s="18">
        <v>968.24</v>
      </c>
      <c r="E4" s="10">
        <v>722105.99699999997</v>
      </c>
      <c r="F4" s="11">
        <v>6178002.9009999996</v>
      </c>
      <c r="G4" s="12">
        <v>967.94899999999996</v>
      </c>
      <c r="H4" s="13">
        <f t="shared" ref="H4:H67" si="0">B4-E4</f>
        <v>3.0000000260770321E-3</v>
      </c>
      <c r="I4" s="14">
        <f t="shared" ref="I4:I67" si="1">C4-F4</f>
        <v>9.9000000394880772E-2</v>
      </c>
      <c r="J4" s="15">
        <f t="shared" ref="J4:J67" si="2">D4-G4</f>
        <v>0.29100000000005366</v>
      </c>
      <c r="M4" s="1"/>
      <c r="N4" s="11"/>
      <c r="O4" s="11"/>
      <c r="P4" s="167"/>
      <c r="Q4" s="1"/>
    </row>
    <row r="5" spans="1:17" s="29" customFormat="1" x14ac:dyDescent="0.25">
      <c r="A5" s="30" t="s">
        <v>41</v>
      </c>
      <c r="B5" s="34">
        <v>722867</v>
      </c>
      <c r="C5" s="35">
        <v>6177000</v>
      </c>
      <c r="D5" s="36">
        <v>961.07</v>
      </c>
      <c r="E5" s="31">
        <v>722867.07</v>
      </c>
      <c r="F5" s="32">
        <v>6176999.9730000002</v>
      </c>
      <c r="G5" s="33">
        <v>960.64300000000003</v>
      </c>
      <c r="H5" s="37">
        <f t="shared" si="0"/>
        <v>-6.9999999948777258E-2</v>
      </c>
      <c r="I5" s="38">
        <f t="shared" si="1"/>
        <v>2.6999999769032001E-2</v>
      </c>
      <c r="J5" s="39">
        <f t="shared" si="2"/>
        <v>0.42700000000002092</v>
      </c>
      <c r="M5" s="40"/>
      <c r="N5" s="32"/>
      <c r="O5" s="32"/>
      <c r="P5" s="166"/>
      <c r="Q5" s="40"/>
    </row>
    <row r="6" spans="1:17" x14ac:dyDescent="0.25">
      <c r="A6" s="9" t="s">
        <v>42</v>
      </c>
      <c r="B6" s="16">
        <v>722816</v>
      </c>
      <c r="C6" s="17">
        <v>6176718</v>
      </c>
      <c r="D6" s="18">
        <v>960.89</v>
      </c>
      <c r="E6" s="10">
        <v>722816.10600000003</v>
      </c>
      <c r="F6" s="11">
        <v>6176717.966</v>
      </c>
      <c r="G6" s="12">
        <v>960.41200000000003</v>
      </c>
      <c r="H6" s="13">
        <f t="shared" si="0"/>
        <v>-0.106000000028871</v>
      </c>
      <c r="I6" s="14">
        <f t="shared" si="1"/>
        <v>3.3999999985098839E-2</v>
      </c>
      <c r="J6" s="15">
        <f t="shared" si="2"/>
        <v>0.4779999999999518</v>
      </c>
      <c r="M6" s="1"/>
      <c r="N6" s="11"/>
      <c r="O6" s="11"/>
      <c r="P6" s="167"/>
      <c r="Q6" s="1"/>
    </row>
    <row r="7" spans="1:17" s="29" customFormat="1" x14ac:dyDescent="0.25">
      <c r="A7" s="30" t="s">
        <v>43</v>
      </c>
      <c r="B7" s="34">
        <v>722567</v>
      </c>
      <c r="C7" s="35">
        <v>6176552</v>
      </c>
      <c r="D7" s="36">
        <v>959.37</v>
      </c>
      <c r="E7" s="31">
        <v>722567.06799999997</v>
      </c>
      <c r="F7" s="32">
        <v>6176551.9249999998</v>
      </c>
      <c r="G7" s="33">
        <v>958.98599999999999</v>
      </c>
      <c r="H7" s="37">
        <f t="shared" si="0"/>
        <v>-6.7999999970197678E-2</v>
      </c>
      <c r="I7" s="38">
        <f t="shared" si="1"/>
        <v>7.5000000186264515E-2</v>
      </c>
      <c r="J7" s="39">
        <f t="shared" si="2"/>
        <v>0.38400000000001455</v>
      </c>
      <c r="M7" s="40"/>
      <c r="N7" s="32"/>
      <c r="O7" s="32"/>
      <c r="P7" s="166"/>
      <c r="Q7" s="40"/>
    </row>
    <row r="8" spans="1:17" x14ac:dyDescent="0.25">
      <c r="A8" s="9" t="s">
        <v>44</v>
      </c>
      <c r="B8" s="16">
        <v>722477</v>
      </c>
      <c r="C8" s="17">
        <v>6176299</v>
      </c>
      <c r="D8" s="18">
        <v>957.8</v>
      </c>
      <c r="E8" s="10">
        <v>722477.19400000002</v>
      </c>
      <c r="F8" s="11">
        <v>6176298.8899999997</v>
      </c>
      <c r="G8" s="12">
        <v>957.37900000000002</v>
      </c>
      <c r="H8" s="13">
        <f t="shared" si="0"/>
        <v>-0.19400000001769513</v>
      </c>
      <c r="I8" s="14">
        <f t="shared" si="1"/>
        <v>0.11000000033527613</v>
      </c>
      <c r="J8" s="15">
        <f t="shared" si="2"/>
        <v>0.42099999999993543</v>
      </c>
      <c r="M8" s="1"/>
      <c r="N8" s="11"/>
      <c r="O8" s="11"/>
      <c r="P8" s="167"/>
      <c r="Q8" s="1"/>
    </row>
    <row r="9" spans="1:17" s="29" customFormat="1" x14ac:dyDescent="0.25">
      <c r="A9" s="30" t="s">
        <v>45</v>
      </c>
      <c r="B9" s="34">
        <v>723284</v>
      </c>
      <c r="C9" s="35">
        <v>6176726</v>
      </c>
      <c r="D9" s="36">
        <v>964.46</v>
      </c>
      <c r="E9" s="31">
        <v>723283.96499999997</v>
      </c>
      <c r="F9" s="32">
        <v>6176725.9100000001</v>
      </c>
      <c r="G9" s="33">
        <v>964.00300000000004</v>
      </c>
      <c r="H9" s="37">
        <f t="shared" si="0"/>
        <v>3.500000003259629E-2</v>
      </c>
      <c r="I9" s="38">
        <f t="shared" si="1"/>
        <v>8.9999999850988388E-2</v>
      </c>
      <c r="J9" s="39">
        <f t="shared" si="2"/>
        <v>0.45699999999999363</v>
      </c>
      <c r="M9" s="40"/>
      <c r="N9" s="32"/>
      <c r="O9" s="32"/>
      <c r="P9" s="166"/>
      <c r="Q9" s="40"/>
    </row>
    <row r="10" spans="1:17" x14ac:dyDescent="0.25">
      <c r="A10" s="9" t="s">
        <v>46</v>
      </c>
      <c r="B10" s="16">
        <v>723235</v>
      </c>
      <c r="C10" s="17">
        <v>6176463</v>
      </c>
      <c r="D10" s="18">
        <v>971.72</v>
      </c>
      <c r="E10" s="10">
        <v>723235.07799999998</v>
      </c>
      <c r="F10" s="11">
        <v>6176462.9790000003</v>
      </c>
      <c r="G10" s="12">
        <v>971.27</v>
      </c>
      <c r="H10" s="13">
        <f t="shared" si="0"/>
        <v>-7.7999999979510903E-2</v>
      </c>
      <c r="I10" s="14">
        <f t="shared" si="1"/>
        <v>2.0999999716877937E-2</v>
      </c>
      <c r="J10" s="15">
        <f t="shared" si="2"/>
        <v>0.45000000000004547</v>
      </c>
      <c r="M10" s="1"/>
      <c r="N10" s="11"/>
      <c r="O10" s="11"/>
      <c r="P10" s="167"/>
      <c r="Q10" s="1"/>
    </row>
    <row r="11" spans="1:17" s="29" customFormat="1" x14ac:dyDescent="0.25">
      <c r="A11" s="30" t="s">
        <v>47</v>
      </c>
      <c r="B11" s="34">
        <v>723092</v>
      </c>
      <c r="C11" s="35">
        <v>6176141</v>
      </c>
      <c r="D11" s="36">
        <v>973.04</v>
      </c>
      <c r="E11" s="31">
        <v>723092.03399999999</v>
      </c>
      <c r="F11" s="32">
        <v>6176140.9529999997</v>
      </c>
      <c r="G11" s="33">
        <v>972.63699999999994</v>
      </c>
      <c r="H11" s="37">
        <f t="shared" si="0"/>
        <v>-3.3999999985098839E-2</v>
      </c>
      <c r="I11" s="38">
        <f t="shared" si="1"/>
        <v>4.700000025331974E-2</v>
      </c>
      <c r="J11" s="39">
        <f t="shared" si="2"/>
        <v>0.40300000000002001</v>
      </c>
      <c r="M11" s="40"/>
      <c r="N11" s="32"/>
      <c r="O11" s="32"/>
      <c r="P11" s="166"/>
      <c r="Q11" s="40"/>
    </row>
    <row r="12" spans="1:17" x14ac:dyDescent="0.25">
      <c r="A12" s="9" t="s">
        <v>48</v>
      </c>
      <c r="B12" s="16">
        <v>723327</v>
      </c>
      <c r="C12" s="17">
        <v>6175886</v>
      </c>
      <c r="D12" s="18">
        <v>1000.99</v>
      </c>
      <c r="E12" s="10">
        <v>723327.05799999996</v>
      </c>
      <c r="F12" s="11">
        <v>6175885.9639999997</v>
      </c>
      <c r="G12" s="12">
        <v>1000.491</v>
      </c>
      <c r="H12" s="13">
        <f t="shared" si="0"/>
        <v>-5.7999999960884452E-2</v>
      </c>
      <c r="I12" s="14">
        <f t="shared" si="1"/>
        <v>3.6000000312924385E-2</v>
      </c>
      <c r="J12" s="15">
        <f t="shared" si="2"/>
        <v>0.49900000000002365</v>
      </c>
      <c r="M12" s="1"/>
      <c r="N12" s="11"/>
      <c r="O12" s="11"/>
      <c r="P12" s="167"/>
      <c r="Q12" s="1"/>
    </row>
    <row r="13" spans="1:17" s="29" customFormat="1" x14ac:dyDescent="0.25">
      <c r="A13" s="30" t="s">
        <v>49</v>
      </c>
      <c r="B13" s="34">
        <v>722740</v>
      </c>
      <c r="C13" s="35">
        <v>6174867</v>
      </c>
      <c r="D13" s="36">
        <v>952.9</v>
      </c>
      <c r="E13" s="31">
        <v>722739.97900000005</v>
      </c>
      <c r="F13" s="32">
        <v>6174866.9929999998</v>
      </c>
      <c r="G13" s="33">
        <v>952.48400000000004</v>
      </c>
      <c r="H13" s="37">
        <f t="shared" si="0"/>
        <v>2.0999999949708581E-2</v>
      </c>
      <c r="I13" s="38">
        <f t="shared" si="1"/>
        <v>7.0000002160668373E-3</v>
      </c>
      <c r="J13" s="39">
        <f t="shared" si="2"/>
        <v>0.41599999999993997</v>
      </c>
      <c r="M13" s="40"/>
      <c r="N13" s="32"/>
      <c r="O13" s="32"/>
      <c r="P13" s="166"/>
      <c r="Q13" s="40"/>
    </row>
    <row r="14" spans="1:17" s="58" customFormat="1" x14ac:dyDescent="0.25">
      <c r="A14" s="51" t="s">
        <v>51</v>
      </c>
      <c r="B14" s="55">
        <v>722846</v>
      </c>
      <c r="C14" s="56">
        <v>6174519</v>
      </c>
      <c r="D14" s="57">
        <v>959.13</v>
      </c>
      <c r="E14" s="52">
        <v>722845.98899999994</v>
      </c>
      <c r="F14" s="53">
        <v>6174518.9280000003</v>
      </c>
      <c r="G14" s="54">
        <v>958.577</v>
      </c>
      <c r="H14" s="59">
        <f t="shared" ref="H14:J15" si="3">B14-E14</f>
        <v>1.1000000056810677E-2</v>
      </c>
      <c r="I14" s="60">
        <f t="shared" si="3"/>
        <v>7.1999999694526196E-2</v>
      </c>
      <c r="J14" s="65">
        <f t="shared" si="3"/>
        <v>0.55299999999999727</v>
      </c>
      <c r="M14" s="4"/>
      <c r="N14" s="53"/>
      <c r="O14" s="53"/>
      <c r="P14" s="168"/>
      <c r="Q14" s="4"/>
    </row>
    <row r="15" spans="1:17" s="29" customFormat="1" x14ac:dyDescent="0.25">
      <c r="A15" s="30" t="s">
        <v>50</v>
      </c>
      <c r="B15" s="34">
        <v>723242</v>
      </c>
      <c r="C15" s="35">
        <v>6174950</v>
      </c>
      <c r="D15" s="36">
        <v>964.19</v>
      </c>
      <c r="E15" s="31">
        <v>723242.05900000001</v>
      </c>
      <c r="F15" s="32">
        <v>6174950.0049999999</v>
      </c>
      <c r="G15" s="33">
        <v>963.72</v>
      </c>
      <c r="H15" s="61">
        <f t="shared" si="3"/>
        <v>-5.9000000008381903E-2</v>
      </c>
      <c r="I15" s="62">
        <f t="shared" si="3"/>
        <v>-4.999999888241291E-3</v>
      </c>
      <c r="J15" s="66">
        <f t="shared" si="3"/>
        <v>0.47000000000002728</v>
      </c>
      <c r="M15" s="40"/>
      <c r="N15" s="32"/>
      <c r="O15" s="32"/>
      <c r="P15" s="166"/>
      <c r="Q15" s="40"/>
    </row>
    <row r="16" spans="1:17" x14ac:dyDescent="0.25">
      <c r="A16" s="9" t="s">
        <v>52</v>
      </c>
      <c r="B16" s="16">
        <v>723177</v>
      </c>
      <c r="C16" s="17">
        <v>6174649</v>
      </c>
      <c r="D16" s="18">
        <v>968.18</v>
      </c>
      <c r="E16" s="10">
        <v>723177.02500000002</v>
      </c>
      <c r="F16" s="11">
        <v>6174648.8590000002</v>
      </c>
      <c r="G16" s="12">
        <v>967.81500000000005</v>
      </c>
      <c r="H16" s="13">
        <f t="shared" si="0"/>
        <v>-2.5000000023283064E-2</v>
      </c>
      <c r="I16" s="14">
        <f t="shared" si="1"/>
        <v>0.14099999982863665</v>
      </c>
      <c r="J16" s="15">
        <f t="shared" si="2"/>
        <v>0.36499999999989541</v>
      </c>
      <c r="M16" s="1"/>
      <c r="N16" s="11"/>
      <c r="O16" s="11"/>
      <c r="P16" s="167"/>
      <c r="Q16" s="1"/>
    </row>
    <row r="17" spans="1:17" s="29" customFormat="1" x14ac:dyDescent="0.25">
      <c r="A17" s="30" t="s">
        <v>53</v>
      </c>
      <c r="B17" s="34">
        <v>723736</v>
      </c>
      <c r="C17" s="35">
        <v>6174579</v>
      </c>
      <c r="D17" s="36">
        <v>960.3</v>
      </c>
      <c r="E17" s="31">
        <v>723736.02599999995</v>
      </c>
      <c r="F17" s="32">
        <v>6174578.9780000001</v>
      </c>
      <c r="G17" s="33">
        <v>959.88499999999999</v>
      </c>
      <c r="H17" s="37">
        <f t="shared" si="0"/>
        <v>-2.5999999954365194E-2</v>
      </c>
      <c r="I17" s="38">
        <f t="shared" si="1"/>
        <v>2.199999988079071E-2</v>
      </c>
      <c r="J17" s="39">
        <f t="shared" si="2"/>
        <v>0.41499999999996362</v>
      </c>
      <c r="M17" s="40"/>
      <c r="N17" s="32"/>
      <c r="O17" s="32"/>
      <c r="P17" s="166"/>
      <c r="Q17" s="40"/>
    </row>
    <row r="18" spans="1:17" x14ac:dyDescent="0.25">
      <c r="A18" s="9" t="s">
        <v>54</v>
      </c>
      <c r="B18" s="16">
        <v>723832</v>
      </c>
      <c r="C18" s="17">
        <v>6174779</v>
      </c>
      <c r="D18" s="18">
        <v>974.36</v>
      </c>
      <c r="E18" s="10">
        <v>723832.07799999998</v>
      </c>
      <c r="F18" s="11">
        <v>6174778.9879999999</v>
      </c>
      <c r="G18" s="12">
        <v>973.94</v>
      </c>
      <c r="H18" s="13">
        <f t="shared" si="0"/>
        <v>-7.7999999979510903E-2</v>
      </c>
      <c r="I18" s="14">
        <f t="shared" si="1"/>
        <v>1.2000000104308128E-2</v>
      </c>
      <c r="J18" s="15">
        <f t="shared" si="2"/>
        <v>0.41999999999995907</v>
      </c>
      <c r="M18" s="1"/>
      <c r="N18" s="11"/>
      <c r="O18" s="11"/>
      <c r="P18" s="167"/>
      <c r="Q18" s="1"/>
    </row>
    <row r="19" spans="1:17" s="29" customFormat="1" x14ac:dyDescent="0.25">
      <c r="A19" s="30" t="s">
        <v>38</v>
      </c>
      <c r="B19" s="34">
        <v>724314</v>
      </c>
      <c r="C19" s="35">
        <v>6174314</v>
      </c>
      <c r="D19" s="36">
        <v>965.87</v>
      </c>
      <c r="E19" s="31">
        <v>724314.08</v>
      </c>
      <c r="F19" s="32">
        <v>6174313.9680000003</v>
      </c>
      <c r="G19" s="33">
        <v>965.44600000000003</v>
      </c>
      <c r="H19" s="37">
        <f t="shared" si="0"/>
        <v>-7.9999999958090484E-2</v>
      </c>
      <c r="I19" s="38">
        <f t="shared" si="1"/>
        <v>3.1999999657273293E-2</v>
      </c>
      <c r="J19" s="39">
        <f t="shared" si="2"/>
        <v>0.42399999999997817</v>
      </c>
      <c r="M19" s="40"/>
      <c r="N19" s="32"/>
      <c r="O19" s="32"/>
      <c r="P19" s="166"/>
      <c r="Q19" s="40"/>
    </row>
    <row r="20" spans="1:17" x14ac:dyDescent="0.25">
      <c r="A20" s="9" t="s">
        <v>37</v>
      </c>
      <c r="B20" s="16">
        <v>724441</v>
      </c>
      <c r="C20" s="17">
        <v>6173780</v>
      </c>
      <c r="D20" s="18">
        <v>971.89</v>
      </c>
      <c r="E20" s="10">
        <v>724440.99800000002</v>
      </c>
      <c r="F20" s="11">
        <v>6173779.9079999998</v>
      </c>
      <c r="G20" s="12">
        <v>971.52200000000005</v>
      </c>
      <c r="H20" s="13">
        <f t="shared" si="0"/>
        <v>1.9999999785795808E-3</v>
      </c>
      <c r="I20" s="14">
        <f t="shared" si="1"/>
        <v>9.2000000178813934E-2</v>
      </c>
      <c r="J20" s="15">
        <f t="shared" si="2"/>
        <v>0.36799999999993815</v>
      </c>
      <c r="M20" s="1"/>
      <c r="N20" s="11"/>
      <c r="O20" s="11"/>
      <c r="P20" s="167"/>
      <c r="Q20" s="1"/>
    </row>
    <row r="21" spans="1:17" s="29" customFormat="1" x14ac:dyDescent="0.25">
      <c r="A21" s="30" t="s">
        <v>36</v>
      </c>
      <c r="B21" s="34">
        <v>724453</v>
      </c>
      <c r="C21" s="35">
        <v>6173505</v>
      </c>
      <c r="D21" s="36">
        <v>975.64</v>
      </c>
      <c r="E21" s="31">
        <v>724452.98499999999</v>
      </c>
      <c r="F21" s="32">
        <v>6173504.9929999998</v>
      </c>
      <c r="G21" s="33">
        <v>975.25699999999995</v>
      </c>
      <c r="H21" s="37">
        <f t="shared" si="0"/>
        <v>1.5000000013969839E-2</v>
      </c>
      <c r="I21" s="38">
        <f t="shared" si="1"/>
        <v>7.0000002160668373E-3</v>
      </c>
      <c r="J21" s="39">
        <f t="shared" si="2"/>
        <v>0.3830000000000382</v>
      </c>
      <c r="M21" s="40"/>
      <c r="N21" s="32"/>
      <c r="O21" s="32"/>
      <c r="P21" s="166"/>
      <c r="Q21" s="40"/>
    </row>
    <row r="22" spans="1:17" x14ac:dyDescent="0.25">
      <c r="A22" s="9" t="s">
        <v>35</v>
      </c>
      <c r="B22" s="16">
        <v>723870</v>
      </c>
      <c r="C22" s="17">
        <v>6173444</v>
      </c>
      <c r="D22" s="18">
        <v>957.43</v>
      </c>
      <c r="E22" s="10">
        <v>723870.00300000003</v>
      </c>
      <c r="F22" s="11">
        <v>6173443.949</v>
      </c>
      <c r="G22" s="12">
        <v>957.01700000000005</v>
      </c>
      <c r="H22" s="13">
        <f t="shared" si="0"/>
        <v>-3.0000000260770321E-3</v>
      </c>
      <c r="I22" s="14">
        <f t="shared" si="1"/>
        <v>5.0999999977648258E-2</v>
      </c>
      <c r="J22" s="15">
        <f t="shared" si="2"/>
        <v>0.41299999999989723</v>
      </c>
      <c r="M22" s="1"/>
      <c r="N22" s="11"/>
      <c r="O22" s="11"/>
      <c r="P22" s="167"/>
      <c r="Q22" s="1"/>
    </row>
    <row r="23" spans="1:17" s="29" customFormat="1" x14ac:dyDescent="0.25">
      <c r="A23" s="30" t="s">
        <v>34</v>
      </c>
      <c r="B23" s="34">
        <v>724307</v>
      </c>
      <c r="C23" s="35">
        <v>6173286</v>
      </c>
      <c r="D23" s="36">
        <v>969.32</v>
      </c>
      <c r="E23" s="31">
        <v>724307.01399999997</v>
      </c>
      <c r="F23" s="32">
        <v>6173285.9469999997</v>
      </c>
      <c r="G23" s="33">
        <v>968.976</v>
      </c>
      <c r="H23" s="37">
        <f t="shared" si="0"/>
        <v>-1.3999999966472387E-2</v>
      </c>
      <c r="I23" s="38">
        <f t="shared" si="1"/>
        <v>5.3000000305473804E-2</v>
      </c>
      <c r="J23" s="39">
        <f t="shared" si="2"/>
        <v>0.34400000000005093</v>
      </c>
      <c r="M23" s="40"/>
      <c r="N23" s="32"/>
      <c r="O23" s="32"/>
      <c r="P23" s="166"/>
      <c r="Q23" s="40"/>
    </row>
    <row r="24" spans="1:17" x14ac:dyDescent="0.25">
      <c r="A24" s="9" t="s">
        <v>33</v>
      </c>
      <c r="B24" s="16">
        <v>724521</v>
      </c>
      <c r="C24" s="17">
        <v>6172964</v>
      </c>
      <c r="D24" s="18">
        <v>970.76</v>
      </c>
      <c r="E24" s="10">
        <v>724521.09299999999</v>
      </c>
      <c r="F24" s="11">
        <v>6172963.8890000004</v>
      </c>
      <c r="G24" s="12">
        <v>970.50400000000002</v>
      </c>
      <c r="H24" s="13">
        <f t="shared" si="0"/>
        <v>-9.2999999993480742E-2</v>
      </c>
      <c r="I24" s="14">
        <f t="shared" si="1"/>
        <v>0.11099999956786633</v>
      </c>
      <c r="J24" s="15">
        <f t="shared" si="2"/>
        <v>0.25599999999997181</v>
      </c>
      <c r="M24" s="1"/>
      <c r="N24" s="11"/>
      <c r="O24" s="11"/>
      <c r="P24" s="167"/>
      <c r="Q24" s="1"/>
    </row>
    <row r="25" spans="1:17" s="29" customFormat="1" x14ac:dyDescent="0.25">
      <c r="A25" s="30" t="s">
        <v>23</v>
      </c>
      <c r="B25" s="34">
        <v>724485</v>
      </c>
      <c r="C25" s="35">
        <v>6172357</v>
      </c>
      <c r="D25" s="36">
        <v>968.7</v>
      </c>
      <c r="E25" s="31">
        <v>724485.09400000004</v>
      </c>
      <c r="F25" s="32">
        <v>6172356.9519999996</v>
      </c>
      <c r="G25" s="33">
        <v>968.37099999999998</v>
      </c>
      <c r="H25" s="37">
        <f t="shared" si="0"/>
        <v>-9.4000000040978193E-2</v>
      </c>
      <c r="I25" s="38">
        <f t="shared" si="1"/>
        <v>4.8000000417232513E-2</v>
      </c>
      <c r="J25" s="39">
        <f t="shared" si="2"/>
        <v>0.32900000000006457</v>
      </c>
      <c r="M25" s="40"/>
      <c r="N25" s="32"/>
      <c r="O25" s="32"/>
      <c r="P25" s="166"/>
      <c r="Q25" s="40"/>
    </row>
    <row r="26" spans="1:17" x14ac:dyDescent="0.25">
      <c r="A26" s="9" t="s">
        <v>24</v>
      </c>
      <c r="B26" s="16">
        <v>724466</v>
      </c>
      <c r="C26" s="17">
        <v>6172100</v>
      </c>
      <c r="D26" s="18">
        <v>981.57</v>
      </c>
      <c r="E26" s="10">
        <v>724466.06799999997</v>
      </c>
      <c r="F26" s="11">
        <v>6172100.023</v>
      </c>
      <c r="G26" s="12">
        <v>980.36</v>
      </c>
      <c r="H26" s="13">
        <f t="shared" si="0"/>
        <v>-6.7999999970197678E-2</v>
      </c>
      <c r="I26" s="14">
        <f t="shared" si="1"/>
        <v>-2.3000000044703484E-2</v>
      </c>
      <c r="J26" s="15">
        <f t="shared" si="2"/>
        <v>1.2100000000000364</v>
      </c>
      <c r="M26" s="1"/>
      <c r="N26" s="11"/>
      <c r="O26" s="11"/>
      <c r="P26" s="167"/>
      <c r="Q26" s="1"/>
    </row>
    <row r="27" spans="1:17" s="29" customFormat="1" x14ac:dyDescent="0.25">
      <c r="A27" s="30" t="s">
        <v>25</v>
      </c>
      <c r="B27" s="34">
        <v>724269</v>
      </c>
      <c r="C27" s="35">
        <v>6171949</v>
      </c>
      <c r="D27" s="36">
        <v>975.81</v>
      </c>
      <c r="E27" s="31">
        <v>724269.04700000002</v>
      </c>
      <c r="F27" s="32">
        <v>6171948.9050000003</v>
      </c>
      <c r="G27" s="33">
        <v>975.33399999999995</v>
      </c>
      <c r="H27" s="37">
        <f t="shared" si="0"/>
        <v>-4.7000000020489097E-2</v>
      </c>
      <c r="I27" s="38">
        <f t="shared" si="1"/>
        <v>9.4999999739229679E-2</v>
      </c>
      <c r="J27" s="39">
        <f t="shared" si="2"/>
        <v>0.47599999999999909</v>
      </c>
      <c r="M27" s="40"/>
      <c r="N27" s="32"/>
      <c r="O27" s="32"/>
      <c r="P27" s="166"/>
      <c r="Q27" s="40"/>
    </row>
    <row r="28" spans="1:17" x14ac:dyDescent="0.25">
      <c r="A28" s="9" t="s">
        <v>26</v>
      </c>
      <c r="B28" s="16">
        <v>724049</v>
      </c>
      <c r="C28" s="17">
        <v>6171628</v>
      </c>
      <c r="D28" s="18">
        <v>955.85</v>
      </c>
      <c r="E28" s="10">
        <v>724048.7</v>
      </c>
      <c r="F28" s="11">
        <v>6171628.159</v>
      </c>
      <c r="G28" s="12">
        <v>955.59400000000005</v>
      </c>
      <c r="H28" s="13">
        <f t="shared" si="0"/>
        <v>0.30000000004656613</v>
      </c>
      <c r="I28" s="14">
        <f t="shared" si="1"/>
        <v>-0.15899999998509884</v>
      </c>
      <c r="J28" s="15">
        <f t="shared" si="2"/>
        <v>0.25599999999997181</v>
      </c>
      <c r="M28" s="1"/>
      <c r="N28" s="11"/>
      <c r="O28" s="11"/>
      <c r="P28" s="167"/>
      <c r="Q28" s="1"/>
    </row>
    <row r="29" spans="1:17" s="29" customFormat="1" x14ac:dyDescent="0.25">
      <c r="A29" s="30" t="s">
        <v>29</v>
      </c>
      <c r="B29" s="34">
        <v>724647</v>
      </c>
      <c r="C29" s="35">
        <v>6171804</v>
      </c>
      <c r="D29" s="36">
        <v>986.26</v>
      </c>
      <c r="E29" s="31">
        <v>724647.02099999995</v>
      </c>
      <c r="F29" s="32">
        <v>6171803.9230000004</v>
      </c>
      <c r="G29" s="33">
        <v>985.80700000000002</v>
      </c>
      <c r="H29" s="37">
        <f t="shared" si="0"/>
        <v>-2.0999999949708581E-2</v>
      </c>
      <c r="I29" s="38">
        <f t="shared" si="1"/>
        <v>7.6999999582767487E-2</v>
      </c>
      <c r="J29" s="39">
        <f t="shared" si="2"/>
        <v>0.45299999999997453</v>
      </c>
      <c r="M29" s="40"/>
      <c r="N29" s="32"/>
      <c r="O29" s="32"/>
      <c r="P29" s="166"/>
      <c r="Q29" s="40"/>
    </row>
    <row r="30" spans="1:17" x14ac:dyDescent="0.25">
      <c r="A30" s="9" t="s">
        <v>30</v>
      </c>
      <c r="B30" s="16">
        <v>724630</v>
      </c>
      <c r="C30" s="17">
        <v>6171532</v>
      </c>
      <c r="D30" s="18">
        <v>985.61</v>
      </c>
      <c r="E30" s="10">
        <v>724630.04500000004</v>
      </c>
      <c r="F30" s="11">
        <v>6171531.9890000001</v>
      </c>
      <c r="G30" s="12">
        <v>985.125</v>
      </c>
      <c r="H30" s="13">
        <f t="shared" si="0"/>
        <v>-4.5000000041909516E-2</v>
      </c>
      <c r="I30" s="14">
        <f t="shared" si="1"/>
        <v>1.0999999940395355E-2</v>
      </c>
      <c r="J30" s="15">
        <f t="shared" si="2"/>
        <v>0.48500000000001364</v>
      </c>
      <c r="M30" s="1"/>
      <c r="N30" s="11"/>
      <c r="O30" s="11"/>
      <c r="P30" s="167"/>
      <c r="Q30" s="1"/>
    </row>
    <row r="31" spans="1:17" s="29" customFormat="1" x14ac:dyDescent="0.25">
      <c r="A31" s="30" t="s">
        <v>31</v>
      </c>
      <c r="B31" s="34">
        <v>724502</v>
      </c>
      <c r="C31" s="35">
        <v>6171321</v>
      </c>
      <c r="D31" s="36">
        <v>980.48</v>
      </c>
      <c r="E31" s="31">
        <v>724501.96900000004</v>
      </c>
      <c r="F31" s="32">
        <v>6171320.9510000004</v>
      </c>
      <c r="G31" s="33">
        <v>980.00699999999995</v>
      </c>
      <c r="H31" s="37">
        <f t="shared" si="0"/>
        <v>3.0999999959021807E-2</v>
      </c>
      <c r="I31" s="38">
        <f t="shared" si="1"/>
        <v>4.8999999649822712E-2</v>
      </c>
      <c r="J31" s="39">
        <f t="shared" si="2"/>
        <v>0.47300000000007003</v>
      </c>
      <c r="M31" s="40"/>
      <c r="N31" s="32"/>
      <c r="O31" s="32"/>
      <c r="P31" s="166"/>
      <c r="Q31" s="40"/>
    </row>
    <row r="32" spans="1:17" x14ac:dyDescent="0.25">
      <c r="A32" s="9" t="s">
        <v>32</v>
      </c>
      <c r="B32" s="16">
        <v>724213</v>
      </c>
      <c r="C32" s="17">
        <v>6171232</v>
      </c>
      <c r="D32" s="18">
        <v>973</v>
      </c>
      <c r="E32" s="10">
        <v>724213.00300000003</v>
      </c>
      <c r="F32" s="11">
        <v>6171232.0089999996</v>
      </c>
      <c r="G32" s="12">
        <v>972.63300000000004</v>
      </c>
      <c r="H32" s="13">
        <f t="shared" si="0"/>
        <v>-3.0000000260770321E-3</v>
      </c>
      <c r="I32" s="14">
        <f t="shared" si="1"/>
        <v>-8.999999612569809E-3</v>
      </c>
      <c r="J32" s="15">
        <f t="shared" si="2"/>
        <v>0.3669999999999618</v>
      </c>
      <c r="M32" s="1"/>
      <c r="N32" s="11"/>
      <c r="O32" s="11"/>
      <c r="P32" s="167"/>
      <c r="Q32" s="1"/>
    </row>
    <row r="33" spans="1:17" s="29" customFormat="1" x14ac:dyDescent="0.25">
      <c r="A33" s="30" t="s">
        <v>27</v>
      </c>
      <c r="B33" s="34">
        <v>723793</v>
      </c>
      <c r="C33" s="35">
        <v>6171252</v>
      </c>
      <c r="D33" s="36">
        <v>959.5</v>
      </c>
      <c r="E33" s="31">
        <v>723793.06499999994</v>
      </c>
      <c r="F33" s="32">
        <v>6171251.9800000004</v>
      </c>
      <c r="G33" s="33">
        <v>959.25599999999997</v>
      </c>
      <c r="H33" s="37">
        <f t="shared" si="0"/>
        <v>-6.4999999944120646E-2</v>
      </c>
      <c r="I33" s="38">
        <f t="shared" si="1"/>
        <v>1.9999999552965164E-2</v>
      </c>
      <c r="J33" s="39">
        <f t="shared" si="2"/>
        <v>0.24400000000002819</v>
      </c>
      <c r="M33" s="40"/>
      <c r="N33" s="32"/>
      <c r="O33" s="32"/>
      <c r="P33" s="166"/>
      <c r="Q33" s="40"/>
    </row>
    <row r="34" spans="1:17" x14ac:dyDescent="0.25">
      <c r="A34" s="9" t="s">
        <v>28</v>
      </c>
      <c r="B34" s="16">
        <v>724099</v>
      </c>
      <c r="C34" s="17">
        <v>6171000</v>
      </c>
      <c r="D34" s="18">
        <v>955.16</v>
      </c>
      <c r="E34" s="10">
        <v>724099.04200000002</v>
      </c>
      <c r="F34" s="11">
        <v>6170999.8600000003</v>
      </c>
      <c r="G34" s="12">
        <v>954.85400000000004</v>
      </c>
      <c r="H34" s="13">
        <f t="shared" si="0"/>
        <v>-4.2000000015832484E-2</v>
      </c>
      <c r="I34" s="14">
        <f t="shared" si="1"/>
        <v>0.13999999966472387</v>
      </c>
      <c r="J34" s="15">
        <f t="shared" si="2"/>
        <v>0.30599999999992633</v>
      </c>
      <c r="M34" s="1"/>
      <c r="N34" s="11"/>
      <c r="O34" s="11"/>
      <c r="P34" s="167"/>
      <c r="Q34" s="1"/>
    </row>
    <row r="35" spans="1:17" s="29" customFormat="1" x14ac:dyDescent="0.25">
      <c r="A35" s="30" t="s">
        <v>0</v>
      </c>
      <c r="B35" s="34">
        <v>725833</v>
      </c>
      <c r="C35" s="35">
        <v>6166934</v>
      </c>
      <c r="D35" s="36">
        <v>898.69</v>
      </c>
      <c r="E35" s="31">
        <v>725832.94900000002</v>
      </c>
      <c r="F35" s="32">
        <v>6166933.9299999997</v>
      </c>
      <c r="G35" s="33">
        <v>898.173</v>
      </c>
      <c r="H35" s="37">
        <f t="shared" si="0"/>
        <v>5.0999999977648258E-2</v>
      </c>
      <c r="I35" s="38">
        <f t="shared" si="1"/>
        <v>7.0000000298023224E-2</v>
      </c>
      <c r="J35" s="39">
        <f t="shared" si="2"/>
        <v>0.51700000000005275</v>
      </c>
      <c r="M35" s="40"/>
      <c r="N35" s="32"/>
      <c r="O35" s="32"/>
      <c r="P35" s="166"/>
      <c r="Q35" s="40"/>
    </row>
    <row r="36" spans="1:17" x14ac:dyDescent="0.25">
      <c r="A36" s="9" t="s">
        <v>1</v>
      </c>
      <c r="B36" s="16">
        <v>726044</v>
      </c>
      <c r="C36" s="17">
        <v>6166594</v>
      </c>
      <c r="D36" s="18">
        <v>888.82</v>
      </c>
      <c r="E36" s="10">
        <v>726043.99699999997</v>
      </c>
      <c r="F36" s="11">
        <v>6166593.9699999997</v>
      </c>
      <c r="G36" s="12">
        <v>888.42499999999995</v>
      </c>
      <c r="H36" s="13">
        <f t="shared" si="0"/>
        <v>3.0000000260770321E-3</v>
      </c>
      <c r="I36" s="14">
        <f t="shared" si="1"/>
        <v>3.0000000260770321E-2</v>
      </c>
      <c r="J36" s="15">
        <f t="shared" si="2"/>
        <v>0.3950000000000955</v>
      </c>
      <c r="M36" s="1"/>
      <c r="N36" s="11"/>
      <c r="O36" s="11"/>
      <c r="P36" s="167"/>
      <c r="Q36" s="1"/>
    </row>
    <row r="37" spans="1:17" s="29" customFormat="1" x14ac:dyDescent="0.25">
      <c r="A37" s="30" t="s">
        <v>2</v>
      </c>
      <c r="B37" s="34">
        <v>726063</v>
      </c>
      <c r="C37" s="35">
        <v>6166277</v>
      </c>
      <c r="D37" s="36">
        <v>884.18</v>
      </c>
      <c r="E37" s="31">
        <v>726062.98400000005</v>
      </c>
      <c r="F37" s="32">
        <v>6166276.9689999996</v>
      </c>
      <c r="G37" s="33">
        <v>883.66700000000003</v>
      </c>
      <c r="H37" s="37">
        <f t="shared" si="0"/>
        <v>1.5999999945051968E-2</v>
      </c>
      <c r="I37" s="38">
        <f t="shared" si="1"/>
        <v>3.1000000424683094E-2</v>
      </c>
      <c r="J37" s="39">
        <f t="shared" si="2"/>
        <v>0.51299999999991996</v>
      </c>
      <c r="M37" s="40"/>
      <c r="N37" s="32"/>
      <c r="O37" s="32"/>
      <c r="P37" s="166"/>
      <c r="Q37" s="40"/>
    </row>
    <row r="38" spans="1:17" x14ac:dyDescent="0.25">
      <c r="A38" s="9" t="s">
        <v>3</v>
      </c>
      <c r="B38" s="16">
        <v>726461</v>
      </c>
      <c r="C38" s="17">
        <v>6166355</v>
      </c>
      <c r="D38" s="18">
        <v>873.2</v>
      </c>
      <c r="E38" s="10">
        <v>726461.01500000001</v>
      </c>
      <c r="F38" s="11">
        <v>6166354.9460000005</v>
      </c>
      <c r="G38" s="12">
        <v>872.80899999999997</v>
      </c>
      <c r="H38" s="13">
        <f t="shared" si="0"/>
        <v>-1.5000000013969839E-2</v>
      </c>
      <c r="I38" s="14">
        <f t="shared" si="1"/>
        <v>5.3999999538064003E-2</v>
      </c>
      <c r="J38" s="15">
        <f t="shared" si="2"/>
        <v>0.3910000000000764</v>
      </c>
      <c r="M38" s="1"/>
      <c r="N38" s="11"/>
      <c r="O38" s="11"/>
      <c r="P38" s="167"/>
      <c r="Q38" s="1"/>
    </row>
    <row r="39" spans="1:17" s="29" customFormat="1" x14ac:dyDescent="0.25">
      <c r="A39" s="30" t="s">
        <v>4</v>
      </c>
      <c r="B39" s="34">
        <v>726800</v>
      </c>
      <c r="C39" s="35">
        <v>6166565</v>
      </c>
      <c r="D39" s="36">
        <v>865.08</v>
      </c>
      <c r="E39" s="31">
        <v>726800.07900000003</v>
      </c>
      <c r="F39" s="32">
        <v>6166564.9500000002</v>
      </c>
      <c r="G39" s="33">
        <v>864.47799999999995</v>
      </c>
      <c r="H39" s="37">
        <f t="shared" si="0"/>
        <v>-7.9000000027008355E-2</v>
      </c>
      <c r="I39" s="38">
        <f t="shared" si="1"/>
        <v>4.9999999813735485E-2</v>
      </c>
      <c r="J39" s="39">
        <f t="shared" si="2"/>
        <v>0.60200000000008913</v>
      </c>
      <c r="M39" s="40"/>
      <c r="N39" s="32"/>
      <c r="O39" s="32"/>
      <c r="P39" s="166"/>
      <c r="Q39" s="40"/>
    </row>
    <row r="40" spans="1:17" x14ac:dyDescent="0.25">
      <c r="A40" s="9" t="s">
        <v>5</v>
      </c>
      <c r="B40" s="16">
        <v>727033</v>
      </c>
      <c r="C40" s="17">
        <v>6165858</v>
      </c>
      <c r="D40" s="18">
        <v>862.62</v>
      </c>
      <c r="E40" s="10">
        <v>727033.03899999999</v>
      </c>
      <c r="F40" s="11">
        <v>6165857.9380000001</v>
      </c>
      <c r="G40" s="12">
        <v>862.2</v>
      </c>
      <c r="H40" s="13">
        <f t="shared" si="0"/>
        <v>-3.8999999989755452E-2</v>
      </c>
      <c r="I40" s="14">
        <f t="shared" si="1"/>
        <v>6.1999999918043613E-2</v>
      </c>
      <c r="J40" s="15">
        <f t="shared" si="2"/>
        <v>0.41999999999995907</v>
      </c>
      <c r="M40" s="1"/>
      <c r="N40" s="11"/>
      <c r="O40" s="11"/>
      <c r="P40" s="167"/>
      <c r="Q40" s="1"/>
    </row>
    <row r="41" spans="1:17" s="29" customFormat="1" x14ac:dyDescent="0.25">
      <c r="A41" s="30" t="s">
        <v>6</v>
      </c>
      <c r="B41" s="34">
        <v>727112</v>
      </c>
      <c r="C41" s="35">
        <v>6165618</v>
      </c>
      <c r="D41" s="36">
        <v>844.99</v>
      </c>
      <c r="E41" s="31">
        <v>727112.03599999996</v>
      </c>
      <c r="F41" s="32">
        <v>6165617.8710000003</v>
      </c>
      <c r="G41" s="33">
        <v>844.48800000000006</v>
      </c>
      <c r="H41" s="37">
        <f t="shared" si="0"/>
        <v>-3.599999996367842E-2</v>
      </c>
      <c r="I41" s="38">
        <f t="shared" si="1"/>
        <v>0.12899999972432852</v>
      </c>
      <c r="J41" s="39">
        <f t="shared" si="2"/>
        <v>0.50199999999995271</v>
      </c>
      <c r="M41" s="40"/>
      <c r="N41" s="32"/>
      <c r="O41" s="32"/>
      <c r="P41" s="166"/>
      <c r="Q41" s="40"/>
    </row>
    <row r="42" spans="1:17" x14ac:dyDescent="0.25">
      <c r="A42" s="9" t="s">
        <v>7</v>
      </c>
      <c r="B42" s="16">
        <v>725438</v>
      </c>
      <c r="C42" s="17">
        <v>6165310</v>
      </c>
      <c r="D42" s="18">
        <v>888.16</v>
      </c>
      <c r="E42" s="10">
        <v>725437.97900000005</v>
      </c>
      <c r="F42" s="11">
        <v>6165309.9349999996</v>
      </c>
      <c r="G42" s="12">
        <v>887.83799999999997</v>
      </c>
      <c r="H42" s="13">
        <f t="shared" si="0"/>
        <v>2.0999999949708581E-2</v>
      </c>
      <c r="I42" s="14">
        <f t="shared" si="1"/>
        <v>6.5000000409781933E-2</v>
      </c>
      <c r="J42" s="15">
        <f t="shared" si="2"/>
        <v>0.32200000000000273</v>
      </c>
      <c r="M42" s="1"/>
      <c r="N42" s="11"/>
      <c r="O42" s="11"/>
      <c r="P42" s="167"/>
      <c r="Q42" s="1"/>
    </row>
    <row r="43" spans="1:17" s="29" customFormat="1" x14ac:dyDescent="0.25">
      <c r="A43" s="30" t="s">
        <v>8</v>
      </c>
      <c r="B43" s="34">
        <v>724870</v>
      </c>
      <c r="C43" s="35">
        <v>6165173</v>
      </c>
      <c r="D43" s="36">
        <v>883.05</v>
      </c>
      <c r="E43" s="31">
        <v>724870.01300000004</v>
      </c>
      <c r="F43" s="32">
        <v>6165172.96</v>
      </c>
      <c r="G43" s="33">
        <v>882.59199999999998</v>
      </c>
      <c r="H43" s="37">
        <f t="shared" si="0"/>
        <v>-1.3000000035390258E-2</v>
      </c>
      <c r="I43" s="38">
        <f t="shared" si="1"/>
        <v>4.0000000037252903E-2</v>
      </c>
      <c r="J43" s="39">
        <f t="shared" si="2"/>
        <v>0.45799999999996999</v>
      </c>
      <c r="M43" s="40"/>
      <c r="N43" s="32"/>
      <c r="O43" s="32"/>
      <c r="P43" s="166"/>
      <c r="Q43" s="40"/>
    </row>
    <row r="44" spans="1:17" x14ac:dyDescent="0.25">
      <c r="A44" s="9" t="s">
        <v>9</v>
      </c>
      <c r="B44" s="16">
        <v>725390</v>
      </c>
      <c r="C44" s="17">
        <v>6165082</v>
      </c>
      <c r="D44" s="18">
        <v>892.5</v>
      </c>
      <c r="E44" s="10">
        <v>725390.03300000005</v>
      </c>
      <c r="F44" s="11">
        <v>6165082.0329999998</v>
      </c>
      <c r="G44" s="12">
        <v>892.41</v>
      </c>
      <c r="H44" s="13">
        <f t="shared" si="0"/>
        <v>-3.3000000054016709E-2</v>
      </c>
      <c r="I44" s="14">
        <f t="shared" si="1"/>
        <v>-3.2999999821186066E-2</v>
      </c>
      <c r="J44" s="15">
        <f t="shared" si="2"/>
        <v>9.0000000000031832E-2</v>
      </c>
      <c r="M44" s="1"/>
      <c r="N44" s="11"/>
      <c r="O44" s="11"/>
      <c r="P44" s="167"/>
      <c r="Q44" s="1"/>
    </row>
    <row r="45" spans="1:17" s="29" customFormat="1" x14ac:dyDescent="0.25">
      <c r="A45" s="30" t="s">
        <v>10</v>
      </c>
      <c r="B45" s="34">
        <v>725525</v>
      </c>
      <c r="C45" s="35">
        <v>6164826</v>
      </c>
      <c r="D45" s="36">
        <v>889.87</v>
      </c>
      <c r="E45" s="31">
        <v>725524.98800000001</v>
      </c>
      <c r="F45" s="32">
        <v>6164825.9450000003</v>
      </c>
      <c r="G45" s="33">
        <v>889.72299999999996</v>
      </c>
      <c r="H45" s="37">
        <f t="shared" si="0"/>
        <v>1.1999999987892807E-2</v>
      </c>
      <c r="I45" s="38">
        <f t="shared" si="1"/>
        <v>5.4999999701976776E-2</v>
      </c>
      <c r="J45" s="39">
        <f t="shared" si="2"/>
        <v>0.1470000000000482</v>
      </c>
      <c r="M45" s="40"/>
      <c r="N45" s="32"/>
      <c r="O45" s="32"/>
      <c r="P45" s="166"/>
      <c r="Q45" s="40"/>
    </row>
    <row r="46" spans="1:17" s="58" customFormat="1" x14ac:dyDescent="0.25">
      <c r="A46" s="51" t="s">
        <v>12</v>
      </c>
      <c r="B46" s="55">
        <v>724220</v>
      </c>
      <c r="C46" s="56">
        <v>6164723</v>
      </c>
      <c r="D46" s="57">
        <v>890.59</v>
      </c>
      <c r="E46" s="52">
        <v>724219.995</v>
      </c>
      <c r="F46" s="53">
        <v>6164722.9709999999</v>
      </c>
      <c r="G46" s="54">
        <v>890.17499999999995</v>
      </c>
      <c r="H46" s="59">
        <f>B46-E46</f>
        <v>5.0000000046566129E-3</v>
      </c>
      <c r="I46" s="60">
        <f>C46-F46</f>
        <v>2.9000000096857548E-2</v>
      </c>
      <c r="J46" s="65">
        <f>D46-G46</f>
        <v>0.41500000000007731</v>
      </c>
      <c r="M46" s="4"/>
      <c r="N46" s="53"/>
      <c r="O46" s="53"/>
      <c r="P46" s="168"/>
      <c r="Q46" s="4"/>
    </row>
    <row r="47" spans="1:17" s="29" customFormat="1" x14ac:dyDescent="0.25">
      <c r="A47" s="30" t="s">
        <v>13</v>
      </c>
      <c r="B47" s="34">
        <v>724725</v>
      </c>
      <c r="C47" s="35">
        <v>6164560</v>
      </c>
      <c r="D47" s="36">
        <v>888.39</v>
      </c>
      <c r="E47" s="31">
        <v>724725.09100000001</v>
      </c>
      <c r="F47" s="32">
        <v>6164559.9340000004</v>
      </c>
      <c r="G47" s="33">
        <v>888.01</v>
      </c>
      <c r="H47" s="61">
        <f t="shared" ref="H47:H48" si="4">B47-E47</f>
        <v>-9.1000000014901161E-2</v>
      </c>
      <c r="I47" s="62">
        <f t="shared" ref="I47:I48" si="5">C47-F47</f>
        <v>6.5999999642372131E-2</v>
      </c>
      <c r="J47" s="66">
        <f t="shared" ref="J47:J48" si="6">D47-G47</f>
        <v>0.37999999999999545</v>
      </c>
      <c r="M47" s="40"/>
      <c r="N47" s="32"/>
      <c r="O47" s="32"/>
      <c r="P47" s="166"/>
      <c r="Q47" s="40"/>
    </row>
    <row r="48" spans="1:17" s="58" customFormat="1" x14ac:dyDescent="0.25">
      <c r="A48" s="51" t="s">
        <v>11</v>
      </c>
      <c r="B48" s="55">
        <v>725064</v>
      </c>
      <c r="C48" s="56">
        <v>6164835</v>
      </c>
      <c r="D48" s="57">
        <v>892.14</v>
      </c>
      <c r="E48" s="52">
        <v>725064.09600000002</v>
      </c>
      <c r="F48" s="53">
        <v>6164834.9160000002</v>
      </c>
      <c r="G48" s="54">
        <v>891.81299999999999</v>
      </c>
      <c r="H48" s="59">
        <f t="shared" si="4"/>
        <v>-9.6000000019557774E-2</v>
      </c>
      <c r="I48" s="60">
        <f t="shared" si="5"/>
        <v>8.3999999798834324E-2</v>
      </c>
      <c r="J48" s="65">
        <f t="shared" si="6"/>
        <v>0.32699999999999818</v>
      </c>
      <c r="M48" s="4"/>
      <c r="N48" s="53"/>
      <c r="O48" s="53"/>
      <c r="P48" s="168"/>
      <c r="Q48" s="4"/>
    </row>
    <row r="49" spans="1:17" s="29" customFormat="1" x14ac:dyDescent="0.25">
      <c r="A49" s="30" t="s">
        <v>14</v>
      </c>
      <c r="B49" s="34">
        <v>725079</v>
      </c>
      <c r="C49" s="35">
        <v>6164566</v>
      </c>
      <c r="D49" s="36">
        <v>901.81</v>
      </c>
      <c r="E49" s="31">
        <v>725079.02800000005</v>
      </c>
      <c r="F49" s="32">
        <v>6164565.9299999997</v>
      </c>
      <c r="G49" s="33">
        <v>901.24400000000003</v>
      </c>
      <c r="H49" s="37">
        <f t="shared" si="0"/>
        <v>-2.8000000049360096E-2</v>
      </c>
      <c r="I49" s="38">
        <f t="shared" si="1"/>
        <v>7.0000000298023224E-2</v>
      </c>
      <c r="J49" s="39">
        <f t="shared" si="2"/>
        <v>0.56599999999991724</v>
      </c>
      <c r="M49" s="40"/>
      <c r="N49" s="32"/>
      <c r="O49" s="32"/>
      <c r="P49" s="166"/>
      <c r="Q49" s="40"/>
    </row>
    <row r="50" spans="1:17" x14ac:dyDescent="0.25">
      <c r="A50" s="9" t="s">
        <v>15</v>
      </c>
      <c r="B50" s="16">
        <v>725216</v>
      </c>
      <c r="C50" s="17">
        <v>6164233</v>
      </c>
      <c r="D50" s="18">
        <v>893.4</v>
      </c>
      <c r="E50" s="10">
        <v>725215.92700000003</v>
      </c>
      <c r="F50" s="11">
        <v>6164233.0070000002</v>
      </c>
      <c r="G50" s="12">
        <v>892.85500000000002</v>
      </c>
      <c r="H50" s="13">
        <f t="shared" si="0"/>
        <v>7.299999997485429E-2</v>
      </c>
      <c r="I50" s="14">
        <f t="shared" si="1"/>
        <v>-7.0000002160668373E-3</v>
      </c>
      <c r="J50" s="15">
        <f t="shared" si="2"/>
        <v>0.54499999999995907</v>
      </c>
      <c r="M50" s="1"/>
      <c r="N50" s="11"/>
      <c r="O50" s="11"/>
      <c r="P50" s="167"/>
      <c r="Q50" s="1"/>
    </row>
    <row r="51" spans="1:17" s="29" customFormat="1" x14ac:dyDescent="0.25">
      <c r="A51" s="30" t="s">
        <v>16</v>
      </c>
      <c r="B51" s="34">
        <v>725509</v>
      </c>
      <c r="C51" s="35">
        <v>6163949</v>
      </c>
      <c r="D51" s="36">
        <v>865.02</v>
      </c>
      <c r="E51" s="31">
        <v>725508.99399999995</v>
      </c>
      <c r="F51" s="32">
        <v>6163948.9570000004</v>
      </c>
      <c r="G51" s="33">
        <v>864.48400000000004</v>
      </c>
      <c r="H51" s="37">
        <f t="shared" si="0"/>
        <v>6.0000000521540642E-3</v>
      </c>
      <c r="I51" s="38">
        <f t="shared" si="1"/>
        <v>4.2999999597668648E-2</v>
      </c>
      <c r="J51" s="39">
        <f t="shared" si="2"/>
        <v>0.53599999999994452</v>
      </c>
      <c r="M51" s="40"/>
      <c r="N51" s="32"/>
      <c r="O51" s="32"/>
      <c r="P51" s="166"/>
      <c r="Q51" s="40"/>
    </row>
    <row r="52" spans="1:17" x14ac:dyDescent="0.25">
      <c r="A52" s="9" t="s">
        <v>17</v>
      </c>
      <c r="B52" s="16">
        <v>725752</v>
      </c>
      <c r="C52" s="17">
        <v>6163649</v>
      </c>
      <c r="D52" s="18">
        <v>849.99</v>
      </c>
      <c r="E52" s="10">
        <v>725752.00899999996</v>
      </c>
      <c r="F52" s="11">
        <v>6163648.9630000005</v>
      </c>
      <c r="G52" s="12">
        <v>849.44</v>
      </c>
      <c r="H52" s="13">
        <f t="shared" si="0"/>
        <v>-8.9999999618157744E-3</v>
      </c>
      <c r="I52" s="14">
        <f t="shared" si="1"/>
        <v>3.6999999545514584E-2</v>
      </c>
      <c r="J52" s="15">
        <f t="shared" si="2"/>
        <v>0.54999999999995453</v>
      </c>
      <c r="M52" s="1"/>
      <c r="N52" s="11"/>
      <c r="O52" s="11"/>
      <c r="P52" s="167"/>
      <c r="Q52" s="1"/>
    </row>
    <row r="53" spans="1:17" s="29" customFormat="1" x14ac:dyDescent="0.25">
      <c r="A53" s="30" t="s">
        <v>18</v>
      </c>
      <c r="B53" s="34">
        <v>724788</v>
      </c>
      <c r="C53" s="35">
        <v>6163595</v>
      </c>
      <c r="D53" s="36">
        <v>899.03</v>
      </c>
      <c r="E53" s="31">
        <v>724788.06299999997</v>
      </c>
      <c r="F53" s="32">
        <v>6163594.96</v>
      </c>
      <c r="G53" s="33">
        <v>898.59299999999996</v>
      </c>
      <c r="H53" s="37">
        <f t="shared" si="0"/>
        <v>-6.2999999965541065E-2</v>
      </c>
      <c r="I53" s="38">
        <f t="shared" si="1"/>
        <v>4.0000000037252903E-2</v>
      </c>
      <c r="J53" s="39">
        <f t="shared" si="2"/>
        <v>0.43700000000001182</v>
      </c>
      <c r="M53" s="40"/>
      <c r="N53" s="32"/>
      <c r="O53" s="32"/>
      <c r="P53" s="166"/>
      <c r="Q53" s="40"/>
    </row>
    <row r="54" spans="1:17" x14ac:dyDescent="0.25">
      <c r="A54" s="9" t="s">
        <v>19</v>
      </c>
      <c r="B54" s="16">
        <v>725434</v>
      </c>
      <c r="C54" s="17">
        <v>6163257</v>
      </c>
      <c r="D54" s="18">
        <v>833.73</v>
      </c>
      <c r="E54" s="10">
        <v>725434.07400000002</v>
      </c>
      <c r="F54" s="11">
        <v>6163256.9919999996</v>
      </c>
      <c r="G54" s="12">
        <v>833.32500000000005</v>
      </c>
      <c r="H54" s="13">
        <f t="shared" si="0"/>
        <v>-7.4000000022351742E-2</v>
      </c>
      <c r="I54" s="14">
        <f t="shared" si="1"/>
        <v>8.0000003799796104E-3</v>
      </c>
      <c r="J54" s="15">
        <f t="shared" si="2"/>
        <v>0.40499999999997272</v>
      </c>
      <c r="M54" s="1"/>
      <c r="N54" s="11"/>
      <c r="O54" s="11"/>
      <c r="P54" s="167"/>
      <c r="Q54" s="1"/>
    </row>
    <row r="55" spans="1:17" s="29" customFormat="1" x14ac:dyDescent="0.25">
      <c r="A55" s="30" t="s">
        <v>20</v>
      </c>
      <c r="B55" s="34">
        <v>725752</v>
      </c>
      <c r="C55" s="35">
        <v>6162969</v>
      </c>
      <c r="D55" s="36">
        <v>828</v>
      </c>
      <c r="E55" s="31">
        <v>725752.05299999996</v>
      </c>
      <c r="F55" s="32">
        <v>6162968.9469999997</v>
      </c>
      <c r="G55" s="33">
        <v>827.58399999999995</v>
      </c>
      <c r="H55" s="37">
        <f t="shared" si="0"/>
        <v>-5.2999999956227839E-2</v>
      </c>
      <c r="I55" s="38">
        <f t="shared" si="1"/>
        <v>5.3000000305473804E-2</v>
      </c>
      <c r="J55" s="39">
        <f t="shared" si="2"/>
        <v>0.41600000000005366</v>
      </c>
      <c r="M55" s="40"/>
      <c r="N55" s="32"/>
      <c r="O55" s="32"/>
      <c r="P55" s="166"/>
      <c r="Q55" s="40"/>
    </row>
    <row r="56" spans="1:17" x14ac:dyDescent="0.25">
      <c r="A56" s="9" t="s">
        <v>21</v>
      </c>
      <c r="B56" s="16">
        <v>726057</v>
      </c>
      <c r="C56" s="17">
        <v>6162593</v>
      </c>
      <c r="D56" s="18">
        <v>821.56</v>
      </c>
      <c r="E56" s="10">
        <v>726057.05599999998</v>
      </c>
      <c r="F56" s="11">
        <v>6162592.9560000002</v>
      </c>
      <c r="G56" s="12">
        <v>821.202</v>
      </c>
      <c r="H56" s="13">
        <f t="shared" si="0"/>
        <v>-5.5999999982304871E-2</v>
      </c>
      <c r="I56" s="14">
        <f t="shared" si="1"/>
        <v>4.3999999761581421E-2</v>
      </c>
      <c r="J56" s="15">
        <f t="shared" si="2"/>
        <v>0.35799999999994725</v>
      </c>
      <c r="M56" s="1"/>
      <c r="N56" s="11"/>
      <c r="O56" s="11"/>
      <c r="P56" s="167"/>
      <c r="Q56" s="1"/>
    </row>
    <row r="57" spans="1:17" s="29" customFormat="1" x14ac:dyDescent="0.25">
      <c r="A57" s="30" t="s">
        <v>22</v>
      </c>
      <c r="B57" s="34">
        <v>726339</v>
      </c>
      <c r="C57" s="35">
        <v>6162361</v>
      </c>
      <c r="D57" s="36">
        <v>812.01</v>
      </c>
      <c r="E57" s="31">
        <v>726339.06599999999</v>
      </c>
      <c r="F57" s="32">
        <v>6162360.9800000004</v>
      </c>
      <c r="G57" s="33">
        <v>811.62400000000002</v>
      </c>
      <c r="H57" s="37">
        <f t="shared" si="0"/>
        <v>-6.5999999991618097E-2</v>
      </c>
      <c r="I57" s="38">
        <f t="shared" si="1"/>
        <v>1.9999999552965164E-2</v>
      </c>
      <c r="J57" s="39">
        <f t="shared" si="2"/>
        <v>0.38599999999996726</v>
      </c>
      <c r="M57" s="40"/>
      <c r="N57" s="32"/>
      <c r="O57" s="32"/>
      <c r="P57" s="166"/>
      <c r="Q57" s="40"/>
    </row>
    <row r="58" spans="1:17" x14ac:dyDescent="0.25">
      <c r="A58" s="9" t="s">
        <v>61</v>
      </c>
      <c r="B58" s="16">
        <v>727827</v>
      </c>
      <c r="C58" s="17">
        <v>6161200</v>
      </c>
      <c r="D58" s="18">
        <v>787.19</v>
      </c>
      <c r="E58" s="10">
        <v>727827.22100000002</v>
      </c>
      <c r="F58" s="11">
        <v>6161199.2649999997</v>
      </c>
      <c r="G58" s="12">
        <v>786.72199999999998</v>
      </c>
      <c r="H58" s="13">
        <f t="shared" si="0"/>
        <v>-0.22100000001955777</v>
      </c>
      <c r="I58" s="14">
        <f t="shared" si="1"/>
        <v>0.73500000033527613</v>
      </c>
      <c r="J58" s="15">
        <f t="shared" si="2"/>
        <v>0.46800000000007458</v>
      </c>
      <c r="K58" s="3"/>
      <c r="L58" s="4"/>
      <c r="M58" s="1"/>
      <c r="N58" s="11"/>
      <c r="O58" s="11"/>
      <c r="P58" s="167"/>
      <c r="Q58" s="1"/>
    </row>
    <row r="59" spans="1:17" s="29" customFormat="1" x14ac:dyDescent="0.25">
      <c r="A59" s="30" t="s">
        <v>62</v>
      </c>
      <c r="B59" s="34">
        <v>727730</v>
      </c>
      <c r="C59" s="35">
        <v>6160921</v>
      </c>
      <c r="D59" s="36">
        <v>805.09</v>
      </c>
      <c r="E59" s="31">
        <v>727730.25899999996</v>
      </c>
      <c r="F59" s="32">
        <v>6160920.25</v>
      </c>
      <c r="G59" s="33">
        <v>804.52599999999995</v>
      </c>
      <c r="H59" s="37">
        <f t="shared" si="0"/>
        <v>-0.25899999996181577</v>
      </c>
      <c r="I59" s="38">
        <f t="shared" si="1"/>
        <v>0.75</v>
      </c>
      <c r="J59" s="39">
        <f t="shared" si="2"/>
        <v>0.56400000000007822</v>
      </c>
      <c r="K59" s="5"/>
      <c r="L59" s="40"/>
      <c r="M59" s="40"/>
      <c r="N59" s="32"/>
      <c r="O59" s="32"/>
      <c r="P59" s="166"/>
      <c r="Q59" s="40"/>
    </row>
    <row r="60" spans="1:17" x14ac:dyDescent="0.25">
      <c r="A60" s="9" t="s">
        <v>63</v>
      </c>
      <c r="B60" s="16">
        <v>727826</v>
      </c>
      <c r="C60" s="17">
        <v>6160598</v>
      </c>
      <c r="D60" s="18">
        <v>820.43</v>
      </c>
      <c r="E60" s="10">
        <v>727826.29</v>
      </c>
      <c r="F60" s="11">
        <v>6160597.2769999998</v>
      </c>
      <c r="G60" s="12">
        <v>820.14</v>
      </c>
      <c r="H60" s="13">
        <f t="shared" si="0"/>
        <v>-0.2900000000372529</v>
      </c>
      <c r="I60" s="14">
        <f t="shared" si="1"/>
        <v>0.723000000230968</v>
      </c>
      <c r="J60" s="15">
        <f t="shared" si="2"/>
        <v>0.28999999999996362</v>
      </c>
      <c r="K60" s="3"/>
      <c r="L60" s="4"/>
      <c r="M60" s="1"/>
      <c r="N60" s="11"/>
      <c r="O60" s="11"/>
      <c r="P60" s="167"/>
      <c r="Q60" s="1"/>
    </row>
    <row r="61" spans="1:17" s="29" customFormat="1" x14ac:dyDescent="0.25">
      <c r="A61" s="30" t="s">
        <v>64</v>
      </c>
      <c r="B61" s="34">
        <v>727464</v>
      </c>
      <c r="C61" s="35">
        <v>6160571</v>
      </c>
      <c r="D61" s="36">
        <v>799.12</v>
      </c>
      <c r="E61" s="31">
        <v>727464.19499999995</v>
      </c>
      <c r="F61" s="32">
        <v>6160570.2539999997</v>
      </c>
      <c r="G61" s="33">
        <v>798.81100000000004</v>
      </c>
      <c r="H61" s="37">
        <f t="shared" si="0"/>
        <v>-0.19499999994877726</v>
      </c>
      <c r="I61" s="38">
        <f t="shared" si="1"/>
        <v>0.74600000027567148</v>
      </c>
      <c r="J61" s="39">
        <f t="shared" si="2"/>
        <v>0.30899999999996908</v>
      </c>
      <c r="K61" s="5"/>
      <c r="L61" s="40"/>
      <c r="M61" s="40"/>
      <c r="N61" s="32"/>
      <c r="O61" s="32"/>
      <c r="P61" s="166"/>
      <c r="Q61" s="40"/>
    </row>
    <row r="62" spans="1:17" x14ac:dyDescent="0.25">
      <c r="A62" s="9" t="s">
        <v>65</v>
      </c>
      <c r="B62" s="16">
        <v>727307</v>
      </c>
      <c r="C62" s="17">
        <v>6160350</v>
      </c>
      <c r="D62" s="18">
        <v>816.25</v>
      </c>
      <c r="E62" s="10">
        <v>727307.23</v>
      </c>
      <c r="F62" s="11">
        <v>6160349.2819999997</v>
      </c>
      <c r="G62" s="12">
        <v>815.85900000000004</v>
      </c>
      <c r="H62" s="13">
        <f t="shared" si="0"/>
        <v>-0.22999999998137355</v>
      </c>
      <c r="I62" s="14">
        <f t="shared" si="1"/>
        <v>0.71800000034272671</v>
      </c>
      <c r="J62" s="15">
        <f t="shared" si="2"/>
        <v>0.39099999999996271</v>
      </c>
      <c r="K62" s="3"/>
      <c r="L62" s="4"/>
      <c r="M62" s="1"/>
      <c r="N62" s="11"/>
      <c r="O62" s="11"/>
      <c r="P62" s="167"/>
      <c r="Q62" s="1"/>
    </row>
    <row r="63" spans="1:17" s="29" customFormat="1" x14ac:dyDescent="0.25">
      <c r="A63" s="30" t="s">
        <v>66</v>
      </c>
      <c r="B63" s="34">
        <v>727298</v>
      </c>
      <c r="C63" s="35">
        <v>6160051</v>
      </c>
      <c r="D63" s="36">
        <v>779.65</v>
      </c>
      <c r="E63" s="31">
        <v>727298.12100000004</v>
      </c>
      <c r="F63" s="32">
        <v>6160050.2180000003</v>
      </c>
      <c r="G63" s="33">
        <v>779.28099999999995</v>
      </c>
      <c r="H63" s="37">
        <f t="shared" si="0"/>
        <v>-0.12100000004284084</v>
      </c>
      <c r="I63" s="38">
        <f t="shared" si="1"/>
        <v>0.78199999965727329</v>
      </c>
      <c r="J63" s="39">
        <f t="shared" si="2"/>
        <v>0.36900000000002819</v>
      </c>
      <c r="K63" s="5"/>
      <c r="L63" s="40"/>
      <c r="M63" s="40"/>
      <c r="N63" s="32"/>
      <c r="O63" s="32"/>
      <c r="P63" s="166"/>
      <c r="Q63" s="40"/>
    </row>
    <row r="64" spans="1:17" x14ac:dyDescent="0.25">
      <c r="A64" s="9" t="s">
        <v>67</v>
      </c>
      <c r="B64" s="16">
        <v>727912</v>
      </c>
      <c r="C64" s="17">
        <v>6160363</v>
      </c>
      <c r="D64" s="18">
        <v>836.3</v>
      </c>
      <c r="E64" s="10">
        <v>727911.21699999995</v>
      </c>
      <c r="F64" s="11">
        <v>6160362.4139999999</v>
      </c>
      <c r="G64" s="12">
        <v>836.02</v>
      </c>
      <c r="H64" s="13">
        <f t="shared" si="0"/>
        <v>0.78300000005401671</v>
      </c>
      <c r="I64" s="14">
        <f t="shared" si="1"/>
        <v>0.58600000012665987</v>
      </c>
      <c r="J64" s="15">
        <f t="shared" si="2"/>
        <v>0.27999999999997272</v>
      </c>
      <c r="K64" s="3"/>
      <c r="L64" s="4"/>
      <c r="M64" s="1"/>
      <c r="N64" s="11"/>
      <c r="O64" s="11"/>
      <c r="P64" s="167"/>
      <c r="Q64" s="1"/>
    </row>
    <row r="65" spans="1:17" s="29" customFormat="1" x14ac:dyDescent="0.25">
      <c r="A65" s="30" t="s">
        <v>68</v>
      </c>
      <c r="B65" s="34">
        <v>727832</v>
      </c>
      <c r="C65" s="35">
        <v>6159846</v>
      </c>
      <c r="D65" s="36">
        <v>773.02</v>
      </c>
      <c r="E65" s="31">
        <v>727832.071</v>
      </c>
      <c r="F65" s="32">
        <v>6159845.9730000002</v>
      </c>
      <c r="G65" s="33">
        <v>772.62699999999995</v>
      </c>
      <c r="H65" s="37">
        <f t="shared" si="0"/>
        <v>-7.099999999627471E-2</v>
      </c>
      <c r="I65" s="38">
        <f t="shared" si="1"/>
        <v>2.6999999769032001E-2</v>
      </c>
      <c r="J65" s="39">
        <f t="shared" si="2"/>
        <v>0.3930000000000291</v>
      </c>
      <c r="K65" s="5"/>
      <c r="L65" s="40"/>
      <c r="M65" s="40"/>
      <c r="N65" s="32"/>
      <c r="O65" s="32"/>
      <c r="P65" s="166"/>
      <c r="Q65" s="40"/>
    </row>
    <row r="66" spans="1:17" x14ac:dyDescent="0.25">
      <c r="A66" s="9" t="s">
        <v>69</v>
      </c>
      <c r="B66" s="16">
        <v>727269</v>
      </c>
      <c r="C66" s="17">
        <v>6159369</v>
      </c>
      <c r="D66" s="18">
        <v>811.32</v>
      </c>
      <c r="E66" s="10">
        <v>727269.03300000005</v>
      </c>
      <c r="F66" s="11">
        <v>6159369</v>
      </c>
      <c r="G66" s="12">
        <v>810.96400000000006</v>
      </c>
      <c r="H66" s="13">
        <f t="shared" si="0"/>
        <v>-3.3000000054016709E-2</v>
      </c>
      <c r="I66" s="14">
        <f t="shared" si="1"/>
        <v>0</v>
      </c>
      <c r="J66" s="15">
        <f t="shared" si="2"/>
        <v>0.35599999999999454</v>
      </c>
      <c r="K66" s="3"/>
      <c r="L66" s="4"/>
      <c r="M66" s="1"/>
      <c r="N66" s="11"/>
      <c r="O66" s="11"/>
      <c r="P66" s="167"/>
      <c r="Q66" s="1"/>
    </row>
    <row r="67" spans="1:17" s="29" customFormat="1" x14ac:dyDescent="0.25">
      <c r="A67" s="30" t="s">
        <v>60</v>
      </c>
      <c r="B67" s="34">
        <v>727389</v>
      </c>
      <c r="C67" s="35">
        <v>6158918</v>
      </c>
      <c r="D67" s="36">
        <v>819.87</v>
      </c>
      <c r="E67" s="31">
        <v>727389.00399999996</v>
      </c>
      <c r="F67" s="32">
        <v>6158917.9550000001</v>
      </c>
      <c r="G67" s="33">
        <v>819.49</v>
      </c>
      <c r="H67" s="37">
        <f t="shared" si="0"/>
        <v>-3.9999999571591616E-3</v>
      </c>
      <c r="I67" s="38">
        <f t="shared" si="1"/>
        <v>4.4999999925494194E-2</v>
      </c>
      <c r="J67" s="39">
        <f t="shared" si="2"/>
        <v>0.37999999999999545</v>
      </c>
      <c r="K67" s="5"/>
      <c r="L67" s="40"/>
      <c r="M67" s="40"/>
      <c r="N67" s="32"/>
      <c r="O67" s="32"/>
      <c r="P67" s="166"/>
      <c r="Q67" s="40"/>
    </row>
    <row r="68" spans="1:17" x14ac:dyDescent="0.25">
      <c r="A68" s="9" t="s">
        <v>59</v>
      </c>
      <c r="B68" s="16">
        <v>727520</v>
      </c>
      <c r="C68" s="17">
        <v>6158639</v>
      </c>
      <c r="D68" s="18">
        <v>833.15</v>
      </c>
      <c r="E68" s="10">
        <v>727519.95600000001</v>
      </c>
      <c r="F68" s="11">
        <v>6158639.0590000004</v>
      </c>
      <c r="G68" s="12">
        <v>831.96</v>
      </c>
      <c r="H68" s="13">
        <f t="shared" ref="H68:J75" si="7">B68-E68</f>
        <v>4.3999999994412065E-2</v>
      </c>
      <c r="I68" s="14">
        <f t="shared" si="7"/>
        <v>-5.9000000357627869E-2</v>
      </c>
      <c r="J68" s="15">
        <f t="shared" si="7"/>
        <v>1.1899999999999409</v>
      </c>
      <c r="K68" s="3"/>
      <c r="L68" s="4"/>
      <c r="M68" s="1"/>
      <c r="N68" s="11"/>
      <c r="O68" s="11"/>
      <c r="P68" s="167"/>
      <c r="Q68" s="1"/>
    </row>
    <row r="69" spans="1:17" s="29" customFormat="1" x14ac:dyDescent="0.25">
      <c r="A69" s="30" t="s">
        <v>58</v>
      </c>
      <c r="B69" s="34">
        <v>727479</v>
      </c>
      <c r="C69" s="35">
        <v>6158308</v>
      </c>
      <c r="D69" s="36">
        <v>839.08</v>
      </c>
      <c r="E69" s="31">
        <v>727479.07400000002</v>
      </c>
      <c r="F69" s="32">
        <v>6158307.9479999999</v>
      </c>
      <c r="G69" s="33">
        <v>838.66</v>
      </c>
      <c r="H69" s="37">
        <f t="shared" si="7"/>
        <v>-7.4000000022351742E-2</v>
      </c>
      <c r="I69" s="38">
        <f t="shared" si="7"/>
        <v>5.2000000141561031E-2</v>
      </c>
      <c r="J69" s="39">
        <f t="shared" si="7"/>
        <v>0.42000000000007276</v>
      </c>
      <c r="K69" s="5"/>
      <c r="L69" s="40"/>
      <c r="M69" s="40"/>
      <c r="N69" s="32"/>
      <c r="O69" s="32"/>
      <c r="P69" s="166"/>
      <c r="Q69" s="40"/>
    </row>
    <row r="70" spans="1:17" x14ac:dyDescent="0.25">
      <c r="A70" s="9" t="s">
        <v>57</v>
      </c>
      <c r="B70" s="16">
        <v>727642</v>
      </c>
      <c r="C70" s="17">
        <v>6158039</v>
      </c>
      <c r="D70" s="18">
        <v>824.07</v>
      </c>
      <c r="E70" s="10">
        <v>727642</v>
      </c>
      <c r="F70" s="11">
        <v>6158038.966</v>
      </c>
      <c r="G70" s="12">
        <v>823.64</v>
      </c>
      <c r="H70" s="13">
        <f t="shared" si="7"/>
        <v>0</v>
      </c>
      <c r="I70" s="14">
        <f t="shared" si="7"/>
        <v>3.3999999985098839E-2</v>
      </c>
      <c r="J70" s="15">
        <f t="shared" si="7"/>
        <v>0.43000000000006366</v>
      </c>
      <c r="K70" s="3"/>
      <c r="L70" s="4"/>
      <c r="M70" s="1"/>
      <c r="N70" s="11"/>
      <c r="O70" s="11"/>
      <c r="P70" s="167"/>
      <c r="Q70" s="1"/>
    </row>
    <row r="71" spans="1:17" s="29" customFormat="1" x14ac:dyDescent="0.25">
      <c r="A71" s="30" t="s">
        <v>56</v>
      </c>
      <c r="B71" s="34">
        <v>727753</v>
      </c>
      <c r="C71" s="35">
        <v>6157727</v>
      </c>
      <c r="D71" s="36">
        <v>832.16</v>
      </c>
      <c r="E71" s="31">
        <v>727753.03200000001</v>
      </c>
      <c r="F71" s="32">
        <v>6157726.9989999998</v>
      </c>
      <c r="G71" s="33">
        <v>831.7</v>
      </c>
      <c r="H71" s="37">
        <f t="shared" si="7"/>
        <v>-3.2000000006519258E-2</v>
      </c>
      <c r="I71" s="38">
        <f t="shared" si="7"/>
        <v>1.0000001639127731E-3</v>
      </c>
      <c r="J71" s="39">
        <f t="shared" si="7"/>
        <v>0.45999999999992269</v>
      </c>
      <c r="K71" s="5"/>
      <c r="L71" s="40"/>
      <c r="M71" s="40"/>
      <c r="N71" s="32"/>
      <c r="O71" s="32"/>
      <c r="P71" s="166"/>
      <c r="Q71" s="40"/>
    </row>
    <row r="72" spans="1:17" x14ac:dyDescent="0.25">
      <c r="A72" s="9" t="s">
        <v>55</v>
      </c>
      <c r="B72" s="16">
        <v>727834</v>
      </c>
      <c r="C72" s="17">
        <v>6157450</v>
      </c>
      <c r="D72" s="18">
        <v>833.9</v>
      </c>
      <c r="E72" s="10">
        <v>727834.00899999996</v>
      </c>
      <c r="F72" s="11">
        <v>6157450.023</v>
      </c>
      <c r="G72" s="12">
        <v>833.47</v>
      </c>
      <c r="H72" s="13">
        <f t="shared" si="7"/>
        <v>-8.9999999618157744E-3</v>
      </c>
      <c r="I72" s="14">
        <f t="shared" si="7"/>
        <v>-2.3000000044703484E-2</v>
      </c>
      <c r="J72" s="15">
        <f t="shared" si="7"/>
        <v>0.42999999999994998</v>
      </c>
      <c r="K72" s="4"/>
      <c r="L72" s="4"/>
      <c r="M72" s="1"/>
      <c r="N72" s="11"/>
      <c r="O72" s="11"/>
      <c r="P72" s="167"/>
      <c r="Q72" s="1"/>
    </row>
    <row r="73" spans="1:17" s="29" customFormat="1" x14ac:dyDescent="0.25">
      <c r="A73" s="30" t="s">
        <v>70</v>
      </c>
      <c r="B73" s="34">
        <v>728211</v>
      </c>
      <c r="C73" s="35">
        <v>6159145</v>
      </c>
      <c r="D73" s="36">
        <v>785.91</v>
      </c>
      <c r="E73" s="31">
        <v>728211.05700000003</v>
      </c>
      <c r="F73" s="32">
        <v>6159144.9479999999</v>
      </c>
      <c r="G73" s="33">
        <v>785.6</v>
      </c>
      <c r="H73" s="37">
        <f t="shared" si="7"/>
        <v>-5.7000000029802322E-2</v>
      </c>
      <c r="I73" s="38">
        <f t="shared" si="7"/>
        <v>5.2000000141561031E-2</v>
      </c>
      <c r="J73" s="39">
        <f t="shared" si="7"/>
        <v>0.30999999999994543</v>
      </c>
      <c r="K73" s="5"/>
      <c r="L73" s="40"/>
      <c r="M73" s="40"/>
      <c r="N73" s="32"/>
      <c r="O73" s="32"/>
      <c r="P73" s="166"/>
      <c r="Q73" s="40"/>
    </row>
    <row r="74" spans="1:17" x14ac:dyDescent="0.25">
      <c r="A74" s="9" t="s">
        <v>71</v>
      </c>
      <c r="B74" s="16">
        <v>727997</v>
      </c>
      <c r="C74" s="17">
        <v>6158925</v>
      </c>
      <c r="D74" s="18">
        <v>803.51</v>
      </c>
      <c r="E74" s="10">
        <v>727997.02</v>
      </c>
      <c r="F74" s="11">
        <v>6158924.9720000001</v>
      </c>
      <c r="G74" s="12">
        <v>803.14499999999998</v>
      </c>
      <c r="H74" s="13">
        <f t="shared" si="7"/>
        <v>-2.0000000018626451E-2</v>
      </c>
      <c r="I74" s="14">
        <f t="shared" si="7"/>
        <v>2.7999999932944775E-2</v>
      </c>
      <c r="J74" s="15">
        <f t="shared" si="7"/>
        <v>0.36500000000000909</v>
      </c>
      <c r="K74" s="3"/>
      <c r="L74" s="4"/>
      <c r="M74" s="1"/>
      <c r="N74" s="11"/>
      <c r="O74" s="11"/>
      <c r="P74" s="167"/>
      <c r="Q74" s="1"/>
    </row>
    <row r="75" spans="1:17" s="29" customFormat="1" ht="15.75" thickBot="1" x14ac:dyDescent="0.3">
      <c r="A75" s="41" t="s">
        <v>72</v>
      </c>
      <c r="B75" s="45">
        <v>728036</v>
      </c>
      <c r="C75" s="46">
        <v>6158675</v>
      </c>
      <c r="D75" s="47">
        <v>810.96</v>
      </c>
      <c r="E75" s="42">
        <v>728036.04</v>
      </c>
      <c r="F75" s="43">
        <v>6158674.9850000003</v>
      </c>
      <c r="G75" s="44">
        <v>810.6</v>
      </c>
      <c r="H75" s="48">
        <f t="shared" si="7"/>
        <v>-4.0000000037252903E-2</v>
      </c>
      <c r="I75" s="49">
        <f t="shared" si="7"/>
        <v>1.4999999664723873E-2</v>
      </c>
      <c r="J75" s="50">
        <f t="shared" si="7"/>
        <v>0.36000000000001364</v>
      </c>
      <c r="K75" s="5"/>
      <c r="L75" s="40"/>
      <c r="M75" s="40"/>
      <c r="N75" s="32"/>
      <c r="O75" s="32"/>
      <c r="P75" s="166"/>
      <c r="Q75" s="40"/>
    </row>
    <row r="76" spans="1:17" x14ac:dyDescent="0.25">
      <c r="I76" s="2"/>
      <c r="J76" s="2"/>
      <c r="K76" s="3"/>
      <c r="L76" s="4"/>
      <c r="M76" s="1"/>
      <c r="N76" s="1"/>
      <c r="O76" s="1"/>
      <c r="P76" s="1"/>
      <c r="Q76" s="1"/>
    </row>
    <row r="77" spans="1:17" x14ac:dyDescent="0.25">
      <c r="I77" s="4"/>
      <c r="J77" s="4"/>
      <c r="K77" s="4"/>
      <c r="L77" s="4"/>
      <c r="M77" s="1"/>
      <c r="N77" s="1"/>
      <c r="O77" s="1"/>
      <c r="P77" s="1"/>
      <c r="Q77" s="1"/>
    </row>
  </sheetData>
  <mergeCells count="5">
    <mergeCell ref="B1:D1"/>
    <mergeCell ref="A1:A2"/>
    <mergeCell ref="E1:G1"/>
    <mergeCell ref="H1:J1"/>
    <mergeCell ref="N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pane xSplit="1" topLeftCell="B1" activePane="topRight" state="frozen"/>
      <selection pane="topRight" activeCell="K12" sqref="K12"/>
    </sheetView>
  </sheetViews>
  <sheetFormatPr defaultRowHeight="15" x14ac:dyDescent="0.25"/>
  <cols>
    <col min="1" max="3" width="15.7109375" customWidth="1"/>
    <col min="4" max="4" width="18.42578125" customWidth="1"/>
    <col min="5" max="5" width="60.140625" customWidth="1"/>
    <col min="6" max="6" width="17.140625" customWidth="1"/>
    <col min="7" max="9" width="20" customWidth="1"/>
  </cols>
  <sheetData>
    <row r="1" spans="1:9" ht="15.75" thickBot="1" x14ac:dyDescent="0.3">
      <c r="A1" s="71"/>
      <c r="B1" s="172" t="s">
        <v>128</v>
      </c>
      <c r="C1" s="173"/>
      <c r="D1" s="173"/>
      <c r="E1" s="174"/>
      <c r="F1" s="172" t="s">
        <v>193</v>
      </c>
      <c r="G1" s="174"/>
      <c r="H1" s="172" t="s">
        <v>131</v>
      </c>
      <c r="I1" s="174"/>
    </row>
    <row r="2" spans="1:9" ht="15.75" thickBot="1" x14ac:dyDescent="0.3">
      <c r="A2" s="72" t="s">
        <v>127</v>
      </c>
      <c r="B2" s="7" t="s">
        <v>74</v>
      </c>
      <c r="C2" s="7" t="s">
        <v>75</v>
      </c>
      <c r="D2" s="7" t="s">
        <v>130</v>
      </c>
      <c r="E2" s="7" t="s">
        <v>135</v>
      </c>
      <c r="F2" s="7" t="s">
        <v>74</v>
      </c>
      <c r="G2" s="7" t="s">
        <v>75</v>
      </c>
      <c r="H2" s="7" t="s">
        <v>132</v>
      </c>
      <c r="I2" s="7" t="s">
        <v>75</v>
      </c>
    </row>
    <row r="3" spans="1:9" s="29" customFormat="1" x14ac:dyDescent="0.25">
      <c r="A3" s="73" t="s">
        <v>80</v>
      </c>
      <c r="B3" s="20">
        <v>724831.61199999996</v>
      </c>
      <c r="C3" s="21">
        <v>6169734.6299999999</v>
      </c>
      <c r="D3" s="77" t="s">
        <v>137</v>
      </c>
      <c r="E3" s="90"/>
      <c r="F3" s="20">
        <v>724832.82325327001</v>
      </c>
      <c r="G3" s="85">
        <v>6169737.9287798004</v>
      </c>
      <c r="H3" s="20">
        <f t="shared" ref="H3:H19" si="0">B3-F3</f>
        <v>-1.2112532700411975</v>
      </c>
      <c r="I3" s="85">
        <f t="shared" ref="I3:I19" si="1">C3-G3</f>
        <v>-3.2987798005342484</v>
      </c>
    </row>
    <row r="4" spans="1:9" x14ac:dyDescent="0.25">
      <c r="A4" s="74" t="s">
        <v>81</v>
      </c>
      <c r="B4" s="78">
        <v>725245.21100000001</v>
      </c>
      <c r="C4" s="70">
        <v>6169673.3470000001</v>
      </c>
      <c r="D4" s="68" t="s">
        <v>137</v>
      </c>
      <c r="E4" s="91"/>
      <c r="F4" s="52">
        <v>725246.69867018005</v>
      </c>
      <c r="G4" s="86">
        <v>6169677.8110165996</v>
      </c>
      <c r="H4" s="52">
        <f t="shared" si="0"/>
        <v>-1.487670180038549</v>
      </c>
      <c r="I4" s="86">
        <f t="shared" si="1"/>
        <v>-4.4640165995806456</v>
      </c>
    </row>
    <row r="5" spans="1:9" s="29" customFormat="1" x14ac:dyDescent="0.25">
      <c r="A5" s="75" t="s">
        <v>82</v>
      </c>
      <c r="B5" s="79">
        <v>725086.005</v>
      </c>
      <c r="C5" s="69">
        <v>6175790.2039999999</v>
      </c>
      <c r="D5" s="67" t="s">
        <v>129</v>
      </c>
      <c r="E5" s="92"/>
      <c r="F5" s="31">
        <v>725083.67008259997</v>
      </c>
      <c r="G5" s="87">
        <v>6175789.3470310997</v>
      </c>
      <c r="H5" s="31">
        <f t="shared" si="0"/>
        <v>2.3349174000322819</v>
      </c>
      <c r="I5" s="87">
        <f t="shared" si="1"/>
        <v>0.85696890018880367</v>
      </c>
    </row>
    <row r="6" spans="1:9" x14ac:dyDescent="0.25">
      <c r="A6" s="74" t="s">
        <v>83</v>
      </c>
      <c r="B6" s="78">
        <v>721964.70499999996</v>
      </c>
      <c r="C6" s="70">
        <v>6170365.3219999997</v>
      </c>
      <c r="D6" s="68" t="s">
        <v>137</v>
      </c>
      <c r="E6" s="91"/>
      <c r="F6" s="52">
        <v>722107.95926810999</v>
      </c>
      <c r="G6" s="86">
        <v>6170459.9818080002</v>
      </c>
      <c r="H6" s="52">
        <f t="shared" si="0"/>
        <v>-143.25426811003126</v>
      </c>
      <c r="I6" s="86">
        <f t="shared" si="1"/>
        <v>-94.659808000549674</v>
      </c>
    </row>
    <row r="7" spans="1:9" s="29" customFormat="1" x14ac:dyDescent="0.25">
      <c r="A7" s="75" t="s">
        <v>84</v>
      </c>
      <c r="B7" s="31">
        <v>725471.69299999997</v>
      </c>
      <c r="C7" s="32">
        <v>6175319.7939999998</v>
      </c>
      <c r="D7" s="67" t="s">
        <v>137</v>
      </c>
      <c r="E7" s="92"/>
      <c r="F7" s="31">
        <v>725472.33795348997</v>
      </c>
      <c r="G7" s="87">
        <v>6175319.6226420999</v>
      </c>
      <c r="H7" s="31">
        <f t="shared" si="0"/>
        <v>-0.6449534900020808</v>
      </c>
      <c r="I7" s="87">
        <f t="shared" si="1"/>
        <v>0.1713578999042511</v>
      </c>
    </row>
    <row r="8" spans="1:9" x14ac:dyDescent="0.25">
      <c r="A8" s="74" t="s">
        <v>85</v>
      </c>
      <c r="B8" s="78">
        <v>725915.61600000004</v>
      </c>
      <c r="C8" s="70">
        <v>6174855.0800000001</v>
      </c>
      <c r="D8" s="68" t="s">
        <v>137</v>
      </c>
      <c r="E8" s="91"/>
      <c r="F8" s="52">
        <v>725916.41789806006</v>
      </c>
      <c r="G8" s="86">
        <v>6174852.6376956003</v>
      </c>
      <c r="H8" s="52">
        <f t="shared" si="0"/>
        <v>-0.80189806001726538</v>
      </c>
      <c r="I8" s="86">
        <f t="shared" si="1"/>
        <v>2.4423043997958302</v>
      </c>
    </row>
    <row r="9" spans="1:9" s="29" customFormat="1" x14ac:dyDescent="0.25">
      <c r="A9" s="75" t="s">
        <v>86</v>
      </c>
      <c r="B9" s="79">
        <v>722675.23100000003</v>
      </c>
      <c r="C9" s="69">
        <v>6172543.1919999998</v>
      </c>
      <c r="D9" s="67" t="s">
        <v>129</v>
      </c>
      <c r="E9" s="92" t="s">
        <v>133</v>
      </c>
      <c r="F9" s="31">
        <v>722685.89400313003</v>
      </c>
      <c r="G9" s="87">
        <v>6172545.8172421996</v>
      </c>
      <c r="H9" s="31">
        <f t="shared" si="0"/>
        <v>-10.663003130001016</v>
      </c>
      <c r="I9" s="87">
        <f t="shared" si="1"/>
        <v>-2.6252421997487545</v>
      </c>
    </row>
    <row r="10" spans="1:9" x14ac:dyDescent="0.25">
      <c r="A10" s="74" t="s">
        <v>87</v>
      </c>
      <c r="B10" s="78">
        <v>725942.17599999998</v>
      </c>
      <c r="C10" s="70">
        <v>6171874.8059999999</v>
      </c>
      <c r="D10" s="68" t="s">
        <v>137</v>
      </c>
      <c r="E10" s="91"/>
      <c r="F10" s="52">
        <v>725944.94851931999</v>
      </c>
      <c r="G10" s="86">
        <v>6171873.9440000001</v>
      </c>
      <c r="H10" s="52">
        <f t="shared" si="0"/>
        <v>-2.7725193200167269</v>
      </c>
      <c r="I10" s="86">
        <f t="shared" si="1"/>
        <v>0.8619999997317791</v>
      </c>
    </row>
    <row r="11" spans="1:9" s="29" customFormat="1" x14ac:dyDescent="0.25">
      <c r="A11" s="75" t="s">
        <v>88</v>
      </c>
      <c r="B11" s="79">
        <v>724329.848</v>
      </c>
      <c r="C11" s="67">
        <v>6169452</v>
      </c>
      <c r="D11" s="67" t="s">
        <v>137</v>
      </c>
      <c r="E11" s="92"/>
      <c r="F11" s="31">
        <v>724329.76903029997</v>
      </c>
      <c r="G11" s="87">
        <v>6169456.1361378003</v>
      </c>
      <c r="H11" s="31">
        <f t="shared" si="0"/>
        <v>7.8969700029119849E-2</v>
      </c>
      <c r="I11" s="87">
        <f t="shared" si="1"/>
        <v>-4.1361378002911806</v>
      </c>
    </row>
    <row r="12" spans="1:9" s="58" customFormat="1" x14ac:dyDescent="0.25">
      <c r="A12" s="74" t="s">
        <v>89</v>
      </c>
      <c r="B12" s="78">
        <v>724771.83</v>
      </c>
      <c r="C12" s="70">
        <v>6169509.7929999996</v>
      </c>
      <c r="D12" s="68" t="s">
        <v>137</v>
      </c>
      <c r="E12" s="91"/>
      <c r="F12" s="52">
        <v>724773.69230382005</v>
      </c>
      <c r="G12" s="86">
        <v>6169518.2734899996</v>
      </c>
      <c r="H12" s="52">
        <f t="shared" si="0"/>
        <v>-1.8623038200894371</v>
      </c>
      <c r="I12" s="86">
        <f t="shared" si="1"/>
        <v>-8.480489999987185</v>
      </c>
    </row>
    <row r="13" spans="1:9" s="29" customFormat="1" x14ac:dyDescent="0.25">
      <c r="A13" s="75" t="s">
        <v>90</v>
      </c>
      <c r="B13" s="79">
        <v>724752.66500000004</v>
      </c>
      <c r="C13" s="69">
        <v>6169415.5089999996</v>
      </c>
      <c r="D13" s="67" t="s">
        <v>137</v>
      </c>
      <c r="E13" s="92" t="s">
        <v>145</v>
      </c>
      <c r="F13" s="31">
        <v>724752.54995905003</v>
      </c>
      <c r="G13" s="87">
        <v>6169419.0036960002</v>
      </c>
      <c r="H13" s="31">
        <f t="shared" si="0"/>
        <v>0.11504095001146197</v>
      </c>
      <c r="I13" s="87">
        <f t="shared" si="1"/>
        <v>-3.4946960005909204</v>
      </c>
    </row>
    <row r="14" spans="1:9" x14ac:dyDescent="0.25">
      <c r="A14" s="74" t="s">
        <v>91</v>
      </c>
      <c r="B14" s="78">
        <v>724008.42599999998</v>
      </c>
      <c r="C14" s="70">
        <v>6169549.2089999998</v>
      </c>
      <c r="D14" s="68" t="s">
        <v>137</v>
      </c>
      <c r="E14" s="91"/>
      <c r="F14" s="52">
        <v>724006.35052532004</v>
      </c>
      <c r="G14" s="86">
        <v>6169552.3165606</v>
      </c>
      <c r="H14" s="52">
        <f t="shared" si="0"/>
        <v>2.0754746799357235</v>
      </c>
      <c r="I14" s="86">
        <f t="shared" si="1"/>
        <v>-3.1075606001541018</v>
      </c>
    </row>
    <row r="15" spans="1:9" s="29" customFormat="1" x14ac:dyDescent="0.25">
      <c r="A15" s="75" t="s">
        <v>92</v>
      </c>
      <c r="B15" s="79">
        <v>725031.82617999997</v>
      </c>
      <c r="C15" s="69">
        <v>6176603.0439999998</v>
      </c>
      <c r="D15" s="67" t="s">
        <v>137</v>
      </c>
      <c r="E15" s="92"/>
      <c r="F15" s="31">
        <v>725030.21227402997</v>
      </c>
      <c r="G15" s="87">
        <v>6176599.0922098001</v>
      </c>
      <c r="H15" s="31">
        <f t="shared" si="0"/>
        <v>1.6139059700071812</v>
      </c>
      <c r="I15" s="87">
        <f t="shared" si="1"/>
        <v>3.9517901996150613</v>
      </c>
    </row>
    <row r="16" spans="1:9" x14ac:dyDescent="0.25">
      <c r="A16" s="74" t="s">
        <v>93</v>
      </c>
      <c r="B16" s="10">
        <v>721495.946</v>
      </c>
      <c r="C16" s="70">
        <v>6174999.0429999996</v>
      </c>
      <c r="D16" s="68" t="s">
        <v>137</v>
      </c>
      <c r="E16" s="91"/>
      <c r="F16" s="52">
        <v>721500.29001855</v>
      </c>
      <c r="G16" s="86">
        <v>6174988.4400533997</v>
      </c>
      <c r="H16" s="52">
        <f t="shared" si="0"/>
        <v>-4.3440185500076041</v>
      </c>
      <c r="I16" s="86">
        <f t="shared" si="1"/>
        <v>10.602946599945426</v>
      </c>
    </row>
    <row r="17" spans="1:9" s="29" customFormat="1" x14ac:dyDescent="0.25">
      <c r="A17" s="75" t="s">
        <v>94</v>
      </c>
      <c r="B17" s="79">
        <v>721643.95200000005</v>
      </c>
      <c r="C17" s="69">
        <v>6175203.443</v>
      </c>
      <c r="D17" s="67" t="s">
        <v>137</v>
      </c>
      <c r="E17" s="92"/>
      <c r="F17" s="31">
        <v>721643.64402163995</v>
      </c>
      <c r="G17" s="87">
        <v>6175202.8764054999</v>
      </c>
      <c r="H17" s="31">
        <f t="shared" si="0"/>
        <v>0.30797836009878665</v>
      </c>
      <c r="I17" s="87">
        <f t="shared" si="1"/>
        <v>0.56659450009465218</v>
      </c>
    </row>
    <row r="18" spans="1:9" x14ac:dyDescent="0.25">
      <c r="A18" s="74" t="s">
        <v>95</v>
      </c>
      <c r="B18" s="78">
        <v>722012.446</v>
      </c>
      <c r="C18" s="70">
        <v>6173178.6320000002</v>
      </c>
      <c r="D18" s="68" t="s">
        <v>137</v>
      </c>
      <c r="E18" s="91"/>
      <c r="F18" s="52">
        <v>722013.84944716003</v>
      </c>
      <c r="G18" s="86">
        <v>6173179.7082155002</v>
      </c>
      <c r="H18" s="52">
        <f t="shared" si="0"/>
        <v>-1.4034471600316465</v>
      </c>
      <c r="I18" s="86">
        <f t="shared" si="1"/>
        <v>-1.0762155000120401</v>
      </c>
    </row>
    <row r="19" spans="1:9" s="29" customFormat="1" x14ac:dyDescent="0.25">
      <c r="A19" s="75" t="s">
        <v>96</v>
      </c>
      <c r="B19" s="79">
        <v>721970.76199999999</v>
      </c>
      <c r="C19" s="69">
        <v>6173308.6469999999</v>
      </c>
      <c r="D19" s="67" t="s">
        <v>137</v>
      </c>
      <c r="E19" s="92"/>
      <c r="F19" s="31">
        <v>721973.67</v>
      </c>
      <c r="G19" s="87">
        <v>6173303.75</v>
      </c>
      <c r="H19" s="31">
        <f t="shared" si="0"/>
        <v>-2.9080000000540167</v>
      </c>
      <c r="I19" s="87">
        <f t="shared" si="1"/>
        <v>4.8969999998807907</v>
      </c>
    </row>
    <row r="20" spans="1:9" x14ac:dyDescent="0.25">
      <c r="A20" s="74" t="s">
        <v>97</v>
      </c>
      <c r="B20" s="78">
        <v>725081.12899999996</v>
      </c>
      <c r="C20" s="70">
        <v>6175788.0499999998</v>
      </c>
      <c r="D20" s="68" t="s">
        <v>137</v>
      </c>
      <c r="E20" s="91"/>
      <c r="F20" s="52"/>
      <c r="G20" s="86"/>
      <c r="H20" s="63" t="s">
        <v>136</v>
      </c>
      <c r="I20" s="64" t="s">
        <v>136</v>
      </c>
    </row>
    <row r="21" spans="1:9" s="29" customFormat="1" x14ac:dyDescent="0.25">
      <c r="A21" s="75" t="s">
        <v>98</v>
      </c>
      <c r="B21" s="79">
        <v>725777.75399999996</v>
      </c>
      <c r="C21" s="69">
        <v>6175343.9780000001</v>
      </c>
      <c r="D21" s="67" t="s">
        <v>137</v>
      </c>
      <c r="E21" s="92"/>
      <c r="F21" s="31">
        <v>725781.50763953</v>
      </c>
      <c r="G21" s="87">
        <v>6175339.3986168001</v>
      </c>
      <c r="H21" s="31">
        <f t="shared" ref="H21:I24" si="2">B21-F21</f>
        <v>-3.7536395300412551</v>
      </c>
      <c r="I21" s="87">
        <f t="shared" si="2"/>
        <v>4.5793832000344992</v>
      </c>
    </row>
    <row r="22" spans="1:9" x14ac:dyDescent="0.25">
      <c r="A22" s="74" t="s">
        <v>99</v>
      </c>
      <c r="B22" s="78">
        <v>724876.96200000006</v>
      </c>
      <c r="C22" s="70">
        <v>6169492.1359999999</v>
      </c>
      <c r="D22" s="68" t="s">
        <v>137</v>
      </c>
      <c r="E22" s="91" t="s">
        <v>145</v>
      </c>
      <c r="F22" s="52">
        <v>724875.34707230004</v>
      </c>
      <c r="G22" s="86">
        <v>6169497.7176740002</v>
      </c>
      <c r="H22" s="52">
        <f t="shared" si="2"/>
        <v>1.6149277000222355</v>
      </c>
      <c r="I22" s="86">
        <f t="shared" si="2"/>
        <v>-5.581674000248313</v>
      </c>
    </row>
    <row r="23" spans="1:9" s="29" customFormat="1" x14ac:dyDescent="0.25">
      <c r="A23" s="75" t="s">
        <v>100</v>
      </c>
      <c r="B23" s="79">
        <v>721314.28599999996</v>
      </c>
      <c r="C23" s="69">
        <v>6174746.6550000003</v>
      </c>
      <c r="D23" s="67" t="s">
        <v>137</v>
      </c>
      <c r="E23" s="92"/>
      <c r="F23" s="31">
        <v>721314.57</v>
      </c>
      <c r="G23" s="87">
        <v>6174744.9299999997</v>
      </c>
      <c r="H23" s="31">
        <f t="shared" si="2"/>
        <v>-0.28399999998509884</v>
      </c>
      <c r="I23" s="87">
        <f t="shared" si="2"/>
        <v>1.7250000005587935</v>
      </c>
    </row>
    <row r="24" spans="1:9" x14ac:dyDescent="0.25">
      <c r="A24" s="74" t="s">
        <v>101</v>
      </c>
      <c r="B24" s="78">
        <v>722683.56599999999</v>
      </c>
      <c r="C24" s="70">
        <v>6172684.5980000002</v>
      </c>
      <c r="D24" s="68" t="s">
        <v>129</v>
      </c>
      <c r="E24" s="91" t="s">
        <v>134</v>
      </c>
      <c r="F24" s="52">
        <v>722689.05216148996</v>
      </c>
      <c r="G24" s="86">
        <v>6172685.0289061004</v>
      </c>
      <c r="H24" s="52">
        <f t="shared" si="2"/>
        <v>-5.4861614899709821</v>
      </c>
      <c r="I24" s="86">
        <f t="shared" si="2"/>
        <v>-0.43090610019862652</v>
      </c>
    </row>
    <row r="25" spans="1:9" s="29" customFormat="1" x14ac:dyDescent="0.25">
      <c r="A25" s="75"/>
      <c r="B25" s="79">
        <v>723481.40300000005</v>
      </c>
      <c r="C25" s="69">
        <v>6172116.8320000004</v>
      </c>
      <c r="D25" s="67" t="s">
        <v>129</v>
      </c>
      <c r="E25" s="92" t="s">
        <v>140</v>
      </c>
      <c r="F25" s="31"/>
      <c r="G25" s="87"/>
      <c r="H25" s="37" t="s">
        <v>136</v>
      </c>
      <c r="I25" s="39" t="s">
        <v>136</v>
      </c>
    </row>
    <row r="26" spans="1:9" s="58" customFormat="1" x14ac:dyDescent="0.25">
      <c r="A26" s="74"/>
      <c r="B26" s="78">
        <v>723444.55500000005</v>
      </c>
      <c r="C26" s="70">
        <v>6171621.6799999997</v>
      </c>
      <c r="D26" s="68" t="s">
        <v>129</v>
      </c>
      <c r="E26" s="91" t="s">
        <v>141</v>
      </c>
      <c r="F26" s="52"/>
      <c r="G26" s="86"/>
      <c r="H26" s="63" t="s">
        <v>136</v>
      </c>
      <c r="I26" s="64" t="s">
        <v>136</v>
      </c>
    </row>
    <row r="27" spans="1:9" s="29" customFormat="1" x14ac:dyDescent="0.25">
      <c r="A27" s="75" t="s">
        <v>102</v>
      </c>
      <c r="B27" s="79">
        <v>721717.41</v>
      </c>
      <c r="C27" s="69">
        <v>6174432.8150000004</v>
      </c>
      <c r="D27" s="67" t="s">
        <v>137</v>
      </c>
      <c r="E27" s="92"/>
      <c r="F27" s="31">
        <v>721717.02379003004</v>
      </c>
      <c r="G27" s="87">
        <v>6174412.5572726997</v>
      </c>
      <c r="H27" s="31">
        <f t="shared" ref="H27:H51" si="3">B27-F27</f>
        <v>0.38620996999088675</v>
      </c>
      <c r="I27" s="87">
        <f t="shared" ref="I27:I51" si="4">C27-G27</f>
        <v>20.257727300748229</v>
      </c>
    </row>
    <row r="28" spans="1:9" s="58" customFormat="1" x14ac:dyDescent="0.25">
      <c r="A28" s="74" t="s">
        <v>103</v>
      </c>
      <c r="B28" s="78">
        <v>729834.45799999998</v>
      </c>
      <c r="C28" s="70">
        <v>6160042.3949999996</v>
      </c>
      <c r="D28" s="68" t="s">
        <v>137</v>
      </c>
      <c r="E28" s="91"/>
      <c r="F28" s="52">
        <v>729838.63619591994</v>
      </c>
      <c r="G28" s="86">
        <v>6160037.8532020999</v>
      </c>
      <c r="H28" s="52">
        <f t="shared" si="3"/>
        <v>-4.1781959199579433</v>
      </c>
      <c r="I28" s="86">
        <f t="shared" si="4"/>
        <v>4.5417978996410966</v>
      </c>
    </row>
    <row r="29" spans="1:9" s="29" customFormat="1" x14ac:dyDescent="0.25">
      <c r="A29" s="75" t="s">
        <v>104</v>
      </c>
      <c r="B29" s="79">
        <v>730023.89099999995</v>
      </c>
      <c r="C29" s="69">
        <v>6159758.4380000001</v>
      </c>
      <c r="D29" s="67" t="s">
        <v>137</v>
      </c>
      <c r="E29" s="92" t="s">
        <v>138</v>
      </c>
      <c r="F29" s="31">
        <v>730033.99673897994</v>
      </c>
      <c r="G29" s="87">
        <v>6159765.9985373002</v>
      </c>
      <c r="H29" s="31">
        <f t="shared" si="3"/>
        <v>-10.105738979997113</v>
      </c>
      <c r="I29" s="87">
        <f t="shared" si="4"/>
        <v>-7.5605373000726104</v>
      </c>
    </row>
    <row r="30" spans="1:9" x14ac:dyDescent="0.25">
      <c r="A30" s="74" t="s">
        <v>105</v>
      </c>
      <c r="B30" s="78">
        <v>727533.01899999997</v>
      </c>
      <c r="C30" s="70">
        <v>6155920.5930000003</v>
      </c>
      <c r="D30" s="68" t="s">
        <v>137</v>
      </c>
      <c r="E30" s="91"/>
      <c r="F30" s="52">
        <v>727534.27728647995</v>
      </c>
      <c r="G30" s="86">
        <v>6155923.6806300003</v>
      </c>
      <c r="H30" s="52">
        <f t="shared" si="3"/>
        <v>-1.2582864799769595</v>
      </c>
      <c r="I30" s="86">
        <f t="shared" si="4"/>
        <v>-3.0876299999654293</v>
      </c>
    </row>
    <row r="31" spans="1:9" x14ac:dyDescent="0.25">
      <c r="A31" s="74" t="s">
        <v>106</v>
      </c>
      <c r="B31" s="10">
        <v>728589.69900000002</v>
      </c>
      <c r="C31" s="70">
        <v>6161946.0199999996</v>
      </c>
      <c r="D31" s="68" t="s">
        <v>137</v>
      </c>
      <c r="E31" s="91"/>
      <c r="F31" s="52">
        <v>728591.04819977004</v>
      </c>
      <c r="G31" s="86">
        <v>6161945.7248603003</v>
      </c>
      <c r="H31" s="52">
        <f t="shared" si="3"/>
        <v>-1.3491997700184584</v>
      </c>
      <c r="I31" s="86">
        <f t="shared" si="4"/>
        <v>0.29513969924300909</v>
      </c>
    </row>
    <row r="32" spans="1:9" s="29" customFormat="1" x14ac:dyDescent="0.25">
      <c r="A32" s="75" t="s">
        <v>107</v>
      </c>
      <c r="B32" s="79">
        <v>729154.52</v>
      </c>
      <c r="C32" s="69">
        <v>6161339.6119999997</v>
      </c>
      <c r="D32" s="67" t="s">
        <v>137</v>
      </c>
      <c r="E32" s="92"/>
      <c r="F32" s="31">
        <v>729147.84059001994</v>
      </c>
      <c r="G32" s="87">
        <v>6161331.8398147998</v>
      </c>
      <c r="H32" s="31">
        <f t="shared" si="3"/>
        <v>6.6794099800754339</v>
      </c>
      <c r="I32" s="87">
        <f t="shared" si="4"/>
        <v>7.772185199894011</v>
      </c>
    </row>
    <row r="33" spans="1:9" x14ac:dyDescent="0.25">
      <c r="A33" s="74" t="s">
        <v>108</v>
      </c>
      <c r="B33" s="78">
        <v>726000.57700000005</v>
      </c>
      <c r="C33" s="70">
        <v>6157086.7810000004</v>
      </c>
      <c r="D33" s="68" t="s">
        <v>137</v>
      </c>
      <c r="E33" s="91"/>
      <c r="F33" s="52">
        <v>726000.25339702005</v>
      </c>
      <c r="G33" s="86">
        <v>6157087.4737433</v>
      </c>
      <c r="H33" s="52">
        <f t="shared" si="3"/>
        <v>0.32360298000276089</v>
      </c>
      <c r="I33" s="86">
        <f t="shared" si="4"/>
        <v>-0.69274329952895641</v>
      </c>
    </row>
    <row r="34" spans="1:9" s="29" customFormat="1" x14ac:dyDescent="0.25">
      <c r="A34" s="75" t="s">
        <v>109</v>
      </c>
      <c r="B34" s="31">
        <v>728589.93</v>
      </c>
      <c r="C34" s="69">
        <v>6162366.1459999997</v>
      </c>
      <c r="D34" s="67" t="s">
        <v>137</v>
      </c>
      <c r="E34" s="92"/>
      <c r="F34" s="31">
        <v>728593.57967397</v>
      </c>
      <c r="G34" s="87">
        <v>6162369.3186389999</v>
      </c>
      <c r="H34" s="31">
        <f t="shared" si="3"/>
        <v>-3.649673969950527</v>
      </c>
      <c r="I34" s="87">
        <f t="shared" si="4"/>
        <v>-3.1726390002295375</v>
      </c>
    </row>
    <row r="35" spans="1:9" x14ac:dyDescent="0.25">
      <c r="A35" s="74" t="s">
        <v>110</v>
      </c>
      <c r="B35" s="78">
        <v>728646.005</v>
      </c>
      <c r="C35" s="70">
        <v>6162790.5899999999</v>
      </c>
      <c r="D35" s="68" t="s">
        <v>137</v>
      </c>
      <c r="E35" s="91"/>
      <c r="F35" s="52">
        <v>728649.01648517</v>
      </c>
      <c r="G35" s="86">
        <v>6162795.3419231996</v>
      </c>
      <c r="H35" s="52">
        <f t="shared" si="3"/>
        <v>-3.0114851699909195</v>
      </c>
      <c r="I35" s="86">
        <f t="shared" si="4"/>
        <v>-4.7519231997430325</v>
      </c>
    </row>
    <row r="36" spans="1:9" s="29" customFormat="1" x14ac:dyDescent="0.25">
      <c r="A36" s="75" t="s">
        <v>111</v>
      </c>
      <c r="B36" s="79">
        <v>729555.34499999997</v>
      </c>
      <c r="C36" s="69">
        <v>6160133.0820000004</v>
      </c>
      <c r="D36" s="67" t="s">
        <v>137</v>
      </c>
      <c r="E36" s="92"/>
      <c r="F36" s="31">
        <v>729557.27149684995</v>
      </c>
      <c r="G36" s="87">
        <v>6160137.4929207005</v>
      </c>
      <c r="H36" s="31">
        <f t="shared" si="3"/>
        <v>-1.9264968499774113</v>
      </c>
      <c r="I36" s="87">
        <f t="shared" si="4"/>
        <v>-4.410920700058341</v>
      </c>
    </row>
    <row r="37" spans="1:9" x14ac:dyDescent="0.25">
      <c r="A37" s="74" t="s">
        <v>112</v>
      </c>
      <c r="B37" s="78">
        <v>729521.91399999999</v>
      </c>
      <c r="C37" s="70">
        <v>6160532.0520000001</v>
      </c>
      <c r="D37" s="68" t="s">
        <v>137</v>
      </c>
      <c r="E37" s="91"/>
      <c r="F37" s="52">
        <v>729522.06174170005</v>
      </c>
      <c r="G37" s="86">
        <v>6160534.4121289002</v>
      </c>
      <c r="H37" s="52">
        <f t="shared" si="3"/>
        <v>-0.14774170005694032</v>
      </c>
      <c r="I37" s="86">
        <f t="shared" si="4"/>
        <v>-2.3601289000362158</v>
      </c>
    </row>
    <row r="38" spans="1:9" s="29" customFormat="1" x14ac:dyDescent="0.25">
      <c r="A38" s="75" t="s">
        <v>113</v>
      </c>
      <c r="B38" s="79">
        <v>729457.60499999998</v>
      </c>
      <c r="C38" s="69">
        <v>6160922.7869999995</v>
      </c>
      <c r="D38" s="67" t="s">
        <v>129</v>
      </c>
      <c r="E38" s="92" t="s">
        <v>139</v>
      </c>
      <c r="F38" s="31">
        <v>729487.50340825994</v>
      </c>
      <c r="G38" s="87">
        <v>6160943.0989418998</v>
      </c>
      <c r="H38" s="31">
        <f t="shared" si="3"/>
        <v>-29.898408259963617</v>
      </c>
      <c r="I38" s="87">
        <f t="shared" si="4"/>
        <v>-20.311941900290549</v>
      </c>
    </row>
    <row r="39" spans="1:9" x14ac:dyDescent="0.25">
      <c r="A39" s="74" t="s">
        <v>114</v>
      </c>
      <c r="B39" s="80">
        <v>724165</v>
      </c>
      <c r="C39" s="68">
        <v>6178433</v>
      </c>
      <c r="D39" s="68" t="s">
        <v>137</v>
      </c>
      <c r="E39" s="91"/>
      <c r="F39" s="52">
        <v>724163.79667631001</v>
      </c>
      <c r="G39" s="86">
        <v>6178435.2984552998</v>
      </c>
      <c r="H39" s="52">
        <f t="shared" si="3"/>
        <v>1.203323689987883</v>
      </c>
      <c r="I39" s="86">
        <f t="shared" si="4"/>
        <v>-2.2984552998095751</v>
      </c>
    </row>
    <row r="40" spans="1:9" s="29" customFormat="1" x14ac:dyDescent="0.25">
      <c r="A40" s="75" t="s">
        <v>115</v>
      </c>
      <c r="B40" s="81">
        <v>720536</v>
      </c>
      <c r="C40" s="67">
        <v>6177925</v>
      </c>
      <c r="D40" s="67" t="s">
        <v>137</v>
      </c>
      <c r="E40" s="92"/>
      <c r="F40" s="31">
        <v>720533.00300756004</v>
      </c>
      <c r="G40" s="87">
        <v>6177925.2522737999</v>
      </c>
      <c r="H40" s="31">
        <f t="shared" si="3"/>
        <v>2.9969924399629235</v>
      </c>
      <c r="I40" s="87">
        <f t="shared" si="4"/>
        <v>-0.25227379985153675</v>
      </c>
    </row>
    <row r="41" spans="1:9" x14ac:dyDescent="0.25">
      <c r="A41" s="74" t="s">
        <v>116</v>
      </c>
      <c r="B41" s="80">
        <v>721785</v>
      </c>
      <c r="C41" s="68">
        <v>6179896</v>
      </c>
      <c r="D41" s="68" t="s">
        <v>137</v>
      </c>
      <c r="E41" s="91"/>
      <c r="F41" s="52">
        <v>721758.92917073995</v>
      </c>
      <c r="G41" s="86">
        <v>6179910.5981623996</v>
      </c>
      <c r="H41" s="52">
        <f t="shared" si="3"/>
        <v>26.070829260046594</v>
      </c>
      <c r="I41" s="86">
        <f t="shared" si="4"/>
        <v>-14.598162399604917</v>
      </c>
    </row>
    <row r="42" spans="1:9" s="29" customFormat="1" x14ac:dyDescent="0.25">
      <c r="A42" s="75" t="s">
        <v>117</v>
      </c>
      <c r="B42" s="81">
        <v>721567</v>
      </c>
      <c r="C42" s="67">
        <v>6180072</v>
      </c>
      <c r="D42" s="67" t="s">
        <v>137</v>
      </c>
      <c r="E42" s="92"/>
      <c r="F42" s="31">
        <v>721569.40668543999</v>
      </c>
      <c r="G42" s="87">
        <v>6180090.0416371999</v>
      </c>
      <c r="H42" s="31">
        <f t="shared" si="3"/>
        <v>-2.4066854399861768</v>
      </c>
      <c r="I42" s="87">
        <f t="shared" si="4"/>
        <v>-18.041637199930847</v>
      </c>
    </row>
    <row r="43" spans="1:9" x14ac:dyDescent="0.25">
      <c r="A43" s="74" t="s">
        <v>118</v>
      </c>
      <c r="B43" s="80">
        <v>721493</v>
      </c>
      <c r="C43" s="68">
        <v>6178960</v>
      </c>
      <c r="D43" s="68" t="s">
        <v>137</v>
      </c>
      <c r="E43" s="91"/>
      <c r="F43" s="52">
        <v>721491.98645335005</v>
      </c>
      <c r="G43" s="86">
        <v>6178959.5917370003</v>
      </c>
      <c r="H43" s="52">
        <f t="shared" si="3"/>
        <v>1.0135466499486938</v>
      </c>
      <c r="I43" s="86">
        <f t="shared" si="4"/>
        <v>0.40826299972832203</v>
      </c>
    </row>
    <row r="44" spans="1:9" s="29" customFormat="1" x14ac:dyDescent="0.25">
      <c r="A44" s="75" t="s">
        <v>119</v>
      </c>
      <c r="B44" s="81">
        <v>722083</v>
      </c>
      <c r="C44" s="67">
        <v>6179842</v>
      </c>
      <c r="D44" s="67" t="s">
        <v>137</v>
      </c>
      <c r="E44" s="92"/>
      <c r="F44" s="31">
        <v>722083.85666523001</v>
      </c>
      <c r="G44" s="87">
        <v>6179842.6719885003</v>
      </c>
      <c r="H44" s="31">
        <f t="shared" si="3"/>
        <v>-0.85666523000691086</v>
      </c>
      <c r="I44" s="87">
        <f t="shared" si="4"/>
        <v>-0.67198850028216839</v>
      </c>
    </row>
    <row r="45" spans="1:9" x14ac:dyDescent="0.25">
      <c r="A45" s="74" t="s">
        <v>120</v>
      </c>
      <c r="B45" s="80">
        <v>723759</v>
      </c>
      <c r="C45" s="68">
        <v>6179497</v>
      </c>
      <c r="D45" s="68" t="s">
        <v>137</v>
      </c>
      <c r="E45" s="91"/>
      <c r="F45" s="52">
        <v>723766.47891475004</v>
      </c>
      <c r="G45" s="86">
        <v>6179495.8625806002</v>
      </c>
      <c r="H45" s="52">
        <f t="shared" si="3"/>
        <v>-7.4789147500414401</v>
      </c>
      <c r="I45" s="86">
        <f t="shared" si="4"/>
        <v>1.137419399805367</v>
      </c>
    </row>
    <row r="46" spans="1:9" s="29" customFormat="1" x14ac:dyDescent="0.25">
      <c r="A46" s="75" t="s">
        <v>121</v>
      </c>
      <c r="B46" s="81">
        <v>722551</v>
      </c>
      <c r="C46" s="67">
        <v>6179768</v>
      </c>
      <c r="D46" s="67" t="s">
        <v>137</v>
      </c>
      <c r="E46" s="92" t="s">
        <v>138</v>
      </c>
      <c r="F46" s="31">
        <v>722551.78359150002</v>
      </c>
      <c r="G46" s="87">
        <v>6179770.5466694003</v>
      </c>
      <c r="H46" s="31">
        <f t="shared" si="3"/>
        <v>-0.78359150001779199</v>
      </c>
      <c r="I46" s="87">
        <f t="shared" si="4"/>
        <v>-2.5466694002971053</v>
      </c>
    </row>
    <row r="47" spans="1:9" x14ac:dyDescent="0.25">
      <c r="A47" s="74" t="s">
        <v>122</v>
      </c>
      <c r="B47" s="78">
        <v>724533.06700000004</v>
      </c>
      <c r="C47" s="70">
        <v>6166967.6749999998</v>
      </c>
      <c r="D47" s="68" t="s">
        <v>137</v>
      </c>
      <c r="E47" s="91"/>
      <c r="F47" s="52">
        <v>724533.79595572001</v>
      </c>
      <c r="G47" s="86">
        <v>6166968.6524579003</v>
      </c>
      <c r="H47" s="52">
        <f t="shared" si="3"/>
        <v>-0.72895571996923536</v>
      </c>
      <c r="I47" s="86">
        <f t="shared" si="4"/>
        <v>-0.97745790053158998</v>
      </c>
    </row>
    <row r="48" spans="1:9" s="29" customFormat="1" x14ac:dyDescent="0.25">
      <c r="A48" s="75" t="s">
        <v>123</v>
      </c>
      <c r="B48" s="79">
        <v>726549.99899999995</v>
      </c>
      <c r="C48" s="69">
        <v>6167402.2869999995</v>
      </c>
      <c r="D48" s="67" t="s">
        <v>129</v>
      </c>
      <c r="E48" s="92"/>
      <c r="F48" s="31">
        <v>726546.26022291998</v>
      </c>
      <c r="G48" s="87">
        <v>6167422.7800216004</v>
      </c>
      <c r="H48" s="31">
        <f t="shared" si="3"/>
        <v>3.7387770799687132</v>
      </c>
      <c r="I48" s="87">
        <f t="shared" si="4"/>
        <v>-20.493021600879729</v>
      </c>
    </row>
    <row r="49" spans="1:9" s="58" customFormat="1" x14ac:dyDescent="0.25">
      <c r="A49" s="74" t="s">
        <v>124</v>
      </c>
      <c r="B49" s="78">
        <v>723970.52899999998</v>
      </c>
      <c r="C49" s="70">
        <v>6167206.5020000003</v>
      </c>
      <c r="D49" s="68" t="s">
        <v>129</v>
      </c>
      <c r="E49" s="91"/>
      <c r="F49" s="52">
        <v>723963.96688564005</v>
      </c>
      <c r="G49" s="86">
        <v>6167197.5758611998</v>
      </c>
      <c r="H49" s="52">
        <f t="shared" si="3"/>
        <v>6.5621143599273637</v>
      </c>
      <c r="I49" s="86">
        <f t="shared" si="4"/>
        <v>8.9261388005688787</v>
      </c>
    </row>
    <row r="50" spans="1:9" s="29" customFormat="1" x14ac:dyDescent="0.25">
      <c r="A50" s="75" t="s">
        <v>125</v>
      </c>
      <c r="B50" s="79">
        <v>723284.32</v>
      </c>
      <c r="C50" s="69">
        <v>6166081.6919999998</v>
      </c>
      <c r="D50" s="67" t="s">
        <v>137</v>
      </c>
      <c r="E50" s="92"/>
      <c r="F50" s="31">
        <v>723282.47259210004</v>
      </c>
      <c r="G50" s="87">
        <v>6166082.7227863995</v>
      </c>
      <c r="H50" s="31">
        <f t="shared" si="3"/>
        <v>1.8474078999133781</v>
      </c>
      <c r="I50" s="87">
        <f t="shared" si="4"/>
        <v>-1.0307863997295499</v>
      </c>
    </row>
    <row r="51" spans="1:9" ht="15.75" thickBot="1" x14ac:dyDescent="0.3">
      <c r="A51" s="76" t="s">
        <v>126</v>
      </c>
      <c r="B51" s="82">
        <v>723272.68599999999</v>
      </c>
      <c r="C51" s="83">
        <v>6165569.3439999996</v>
      </c>
      <c r="D51" s="84" t="s">
        <v>137</v>
      </c>
      <c r="E51" s="93"/>
      <c r="F51" s="88">
        <v>723273.31970492995</v>
      </c>
      <c r="G51" s="89">
        <v>6165570.2271034</v>
      </c>
      <c r="H51" s="88">
        <f t="shared" si="3"/>
        <v>-0.63370492996182293</v>
      </c>
      <c r="I51" s="89">
        <f t="shared" si="4"/>
        <v>-0.88310340046882629</v>
      </c>
    </row>
    <row r="55" spans="1:9" x14ac:dyDescent="0.25">
      <c r="B55" t="s">
        <v>143</v>
      </c>
    </row>
    <row r="56" spans="1:9" x14ac:dyDescent="0.25">
      <c r="B56" t="s">
        <v>142</v>
      </c>
    </row>
    <row r="57" spans="1:9" x14ac:dyDescent="0.25">
      <c r="B57" t="s">
        <v>144</v>
      </c>
    </row>
  </sheetData>
  <mergeCells count="3">
    <mergeCell ref="F1:G1"/>
    <mergeCell ref="H1:I1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workbookViewId="0">
      <selection activeCell="J24" sqref="J24"/>
    </sheetView>
  </sheetViews>
  <sheetFormatPr defaultRowHeight="15" x14ac:dyDescent="0.25"/>
  <cols>
    <col min="2" max="2" width="15.28515625" bestFit="1" customWidth="1"/>
    <col min="3" max="3" width="14.85546875" bestFit="1" customWidth="1"/>
    <col min="4" max="4" width="21.7109375" customWidth="1"/>
    <col min="5" max="5" width="14.28515625" bestFit="1" customWidth="1"/>
    <col min="6" max="6" width="15" bestFit="1" customWidth="1"/>
    <col min="11" max="11" width="10" customWidth="1"/>
    <col min="12" max="12" width="10.140625" customWidth="1"/>
    <col min="21" max="21" width="9.7109375" bestFit="1" customWidth="1"/>
    <col min="22" max="22" width="11.28515625" bestFit="1" customWidth="1"/>
  </cols>
  <sheetData>
    <row r="2" spans="2:16" ht="15.75" thickBot="1" x14ac:dyDescent="0.3"/>
    <row r="3" spans="2:16" ht="42" customHeight="1" x14ac:dyDescent="0.25">
      <c r="B3" s="178" t="s">
        <v>146</v>
      </c>
      <c r="C3" s="179"/>
      <c r="D3" s="179"/>
      <c r="E3" s="179"/>
      <c r="F3" s="180"/>
    </row>
    <row r="4" spans="2:16" ht="65.25" customHeight="1" thickBot="1" x14ac:dyDescent="0.3">
      <c r="B4" s="181" t="s">
        <v>147</v>
      </c>
      <c r="C4" s="182"/>
      <c r="D4" s="182"/>
      <c r="E4" s="182"/>
      <c r="F4" s="183"/>
    </row>
    <row r="5" spans="2:16" ht="43.5" customHeight="1" thickBot="1" x14ac:dyDescent="0.3">
      <c r="B5" s="102"/>
      <c r="C5" s="100"/>
      <c r="D5" s="95" t="s">
        <v>148</v>
      </c>
      <c r="E5" s="97" t="s">
        <v>149</v>
      </c>
      <c r="F5" s="95" t="s">
        <v>150</v>
      </c>
      <c r="K5" s="120"/>
      <c r="L5" s="120"/>
      <c r="M5" s="120"/>
      <c r="N5" s="120"/>
      <c r="O5" s="120"/>
      <c r="P5" s="120"/>
    </row>
    <row r="6" spans="2:16" ht="32.25" customHeight="1" thickBot="1" x14ac:dyDescent="0.3">
      <c r="B6" s="103" t="s">
        <v>151</v>
      </c>
      <c r="C6" s="101" t="s">
        <v>152</v>
      </c>
      <c r="D6" s="99" t="s">
        <v>180</v>
      </c>
      <c r="E6" s="98" t="s">
        <v>153</v>
      </c>
      <c r="F6" s="119" t="s">
        <v>178</v>
      </c>
      <c r="K6" s="121"/>
      <c r="L6" s="121"/>
      <c r="M6" s="120"/>
      <c r="N6" s="120"/>
      <c r="O6" s="120"/>
      <c r="P6" s="120"/>
    </row>
    <row r="7" spans="2:16" x14ac:dyDescent="0.25">
      <c r="B7" s="104" t="s">
        <v>80</v>
      </c>
      <c r="C7" s="109" t="s">
        <v>154</v>
      </c>
      <c r="D7" s="110">
        <v>1460</v>
      </c>
      <c r="E7" s="109">
        <v>1462</v>
      </c>
      <c r="F7" s="125">
        <f>D7-E7</f>
        <v>-2</v>
      </c>
      <c r="K7" s="122"/>
      <c r="L7" s="122"/>
      <c r="M7" s="120"/>
      <c r="N7" s="122"/>
      <c r="O7" s="122"/>
      <c r="P7" s="120"/>
    </row>
    <row r="8" spans="2:16" x14ac:dyDescent="0.25">
      <c r="B8" s="105" t="s">
        <v>81</v>
      </c>
      <c r="C8" s="111" t="s">
        <v>154</v>
      </c>
      <c r="D8" s="112">
        <v>1751</v>
      </c>
      <c r="E8" s="111">
        <v>1753</v>
      </c>
      <c r="F8" s="126">
        <f t="shared" ref="F8:F53" si="0">D8-E8</f>
        <v>-2</v>
      </c>
      <c r="K8" s="123"/>
      <c r="L8" s="123"/>
      <c r="M8" s="120"/>
      <c r="N8" s="122"/>
      <c r="O8" s="122"/>
      <c r="P8" s="120"/>
    </row>
    <row r="9" spans="2:16" x14ac:dyDescent="0.25">
      <c r="B9" s="106" t="s">
        <v>82</v>
      </c>
      <c r="C9" s="113" t="s">
        <v>155</v>
      </c>
      <c r="D9" s="114">
        <v>1609</v>
      </c>
      <c r="E9" s="113">
        <v>1610.7</v>
      </c>
      <c r="F9" s="126">
        <f t="shared" si="0"/>
        <v>-1.7000000000000455</v>
      </c>
      <c r="K9" s="123"/>
      <c r="L9" s="123"/>
      <c r="M9" s="120"/>
      <c r="N9" s="122"/>
      <c r="O9" s="122"/>
      <c r="P9" s="120"/>
    </row>
    <row r="10" spans="2:16" x14ac:dyDescent="0.25">
      <c r="B10" s="105" t="s">
        <v>83</v>
      </c>
      <c r="C10" s="111" t="s">
        <v>156</v>
      </c>
      <c r="D10" s="112">
        <v>1862</v>
      </c>
      <c r="E10" s="111">
        <v>2032</v>
      </c>
      <c r="F10" s="126">
        <f t="shared" si="0"/>
        <v>-170</v>
      </c>
      <c r="K10" s="123"/>
      <c r="L10" s="123"/>
      <c r="M10" s="120"/>
      <c r="N10" s="122"/>
      <c r="O10" s="122"/>
      <c r="P10" s="120"/>
    </row>
    <row r="11" spans="2:16" x14ac:dyDescent="0.25">
      <c r="B11" s="106" t="s">
        <v>84</v>
      </c>
      <c r="C11" s="113" t="s">
        <v>157</v>
      </c>
      <c r="D11" s="114">
        <v>1534</v>
      </c>
      <c r="E11" s="113">
        <v>1534</v>
      </c>
      <c r="F11" s="126">
        <f t="shared" si="0"/>
        <v>0</v>
      </c>
      <c r="K11" s="122"/>
      <c r="L11" s="122"/>
      <c r="M11" s="120"/>
      <c r="N11" s="122"/>
      <c r="O11" s="122"/>
      <c r="P11" s="120"/>
    </row>
    <row r="12" spans="2:16" x14ac:dyDescent="0.25">
      <c r="B12" s="105" t="s">
        <v>85</v>
      </c>
      <c r="C12" s="111" t="s">
        <v>157</v>
      </c>
      <c r="D12" s="112">
        <v>1691</v>
      </c>
      <c r="E12" s="111">
        <v>1691</v>
      </c>
      <c r="F12" s="126">
        <f t="shared" si="0"/>
        <v>0</v>
      </c>
      <c r="K12" s="123"/>
      <c r="L12" s="123"/>
      <c r="M12" s="120"/>
      <c r="N12" s="122"/>
      <c r="O12" s="122"/>
      <c r="P12" s="120"/>
    </row>
    <row r="13" spans="2:16" x14ac:dyDescent="0.25">
      <c r="B13" s="106" t="s">
        <v>86</v>
      </c>
      <c r="C13" s="113" t="s">
        <v>158</v>
      </c>
      <c r="D13" s="114">
        <v>1486</v>
      </c>
      <c r="E13" s="113">
        <v>1497</v>
      </c>
      <c r="F13" s="126">
        <f t="shared" si="0"/>
        <v>-11</v>
      </c>
      <c r="K13" s="123"/>
      <c r="L13" s="123"/>
      <c r="M13" s="120"/>
      <c r="N13" s="122"/>
      <c r="O13" s="122"/>
      <c r="P13" s="120"/>
    </row>
    <row r="14" spans="2:16" x14ac:dyDescent="0.25">
      <c r="B14" s="105" t="s">
        <v>87</v>
      </c>
      <c r="C14" s="111" t="s">
        <v>159</v>
      </c>
      <c r="D14" s="112">
        <v>1300</v>
      </c>
      <c r="E14" s="111">
        <v>1297</v>
      </c>
      <c r="F14" s="126">
        <f t="shared" si="0"/>
        <v>3</v>
      </c>
      <c r="K14" s="123"/>
      <c r="L14" s="123"/>
      <c r="M14" s="120"/>
      <c r="N14" s="122"/>
      <c r="O14" s="122"/>
      <c r="P14" s="120"/>
    </row>
    <row r="15" spans="2:16" x14ac:dyDescent="0.25">
      <c r="B15" s="106" t="s">
        <v>88</v>
      </c>
      <c r="C15" s="113" t="s">
        <v>154</v>
      </c>
      <c r="D15" s="114">
        <v>1561</v>
      </c>
      <c r="E15" s="113">
        <v>1565</v>
      </c>
      <c r="F15" s="126">
        <f t="shared" si="0"/>
        <v>-4</v>
      </c>
      <c r="K15" s="123"/>
      <c r="L15" s="124"/>
      <c r="M15" s="120"/>
      <c r="N15" s="122"/>
      <c r="O15" s="122"/>
      <c r="P15" s="120"/>
    </row>
    <row r="16" spans="2:16" x14ac:dyDescent="0.25">
      <c r="B16" s="105" t="s">
        <v>89</v>
      </c>
      <c r="C16" s="111" t="s">
        <v>154</v>
      </c>
      <c r="D16" s="112">
        <v>1628</v>
      </c>
      <c r="E16" s="111">
        <v>1635</v>
      </c>
      <c r="F16" s="126">
        <f t="shared" si="0"/>
        <v>-7</v>
      </c>
      <c r="K16" s="123"/>
      <c r="L16" s="123"/>
      <c r="M16" s="120"/>
      <c r="N16" s="122"/>
      <c r="O16" s="122"/>
      <c r="P16" s="120"/>
    </row>
    <row r="17" spans="2:16" x14ac:dyDescent="0.25">
      <c r="B17" s="106" t="s">
        <v>90</v>
      </c>
      <c r="C17" s="113" t="s">
        <v>154</v>
      </c>
      <c r="D17" s="114">
        <v>1711</v>
      </c>
      <c r="E17" s="113">
        <v>1714</v>
      </c>
      <c r="F17" s="126">
        <f t="shared" si="0"/>
        <v>-3</v>
      </c>
      <c r="K17" s="123"/>
      <c r="L17" s="123"/>
      <c r="M17" s="120"/>
      <c r="N17" s="122"/>
      <c r="O17" s="122"/>
      <c r="P17" s="120"/>
    </row>
    <row r="18" spans="2:16" x14ac:dyDescent="0.25">
      <c r="B18" s="105" t="s">
        <v>91</v>
      </c>
      <c r="C18" s="111" t="s">
        <v>154</v>
      </c>
      <c r="D18" s="112">
        <v>1451</v>
      </c>
      <c r="E18" s="111">
        <v>1455</v>
      </c>
      <c r="F18" s="126">
        <f t="shared" si="0"/>
        <v>-4</v>
      </c>
      <c r="K18" s="123"/>
      <c r="L18" s="123"/>
      <c r="M18" s="120"/>
      <c r="N18" s="122"/>
      <c r="O18" s="122"/>
      <c r="P18" s="120"/>
    </row>
    <row r="19" spans="2:16" x14ac:dyDescent="0.25">
      <c r="B19" s="106" t="s">
        <v>92</v>
      </c>
      <c r="C19" s="113" t="s">
        <v>160</v>
      </c>
      <c r="D19" s="114">
        <v>1751</v>
      </c>
      <c r="E19" s="113">
        <v>1752</v>
      </c>
      <c r="F19" s="126">
        <f t="shared" si="0"/>
        <v>-1</v>
      </c>
      <c r="K19" s="123"/>
      <c r="L19" s="123"/>
      <c r="M19" s="120"/>
      <c r="N19" s="122"/>
      <c r="O19" s="122"/>
      <c r="P19" s="120"/>
    </row>
    <row r="20" spans="2:16" x14ac:dyDescent="0.25">
      <c r="B20" s="105" t="s">
        <v>93</v>
      </c>
      <c r="C20" s="111" t="s">
        <v>161</v>
      </c>
      <c r="D20" s="112">
        <v>1246</v>
      </c>
      <c r="E20" s="111">
        <v>1251</v>
      </c>
      <c r="F20" s="126">
        <f t="shared" si="0"/>
        <v>-5</v>
      </c>
      <c r="K20" s="122"/>
      <c r="L20" s="123"/>
      <c r="M20" s="120"/>
      <c r="N20" s="122"/>
      <c r="O20" s="122"/>
      <c r="P20" s="120"/>
    </row>
    <row r="21" spans="2:16" x14ac:dyDescent="0.25">
      <c r="B21" s="106" t="s">
        <v>94</v>
      </c>
      <c r="C21" s="113" t="s">
        <v>161</v>
      </c>
      <c r="D21" s="114">
        <v>1147</v>
      </c>
      <c r="E21" s="113">
        <v>1146</v>
      </c>
      <c r="F21" s="126">
        <f t="shared" si="0"/>
        <v>1</v>
      </c>
      <c r="K21" s="123"/>
      <c r="L21" s="123"/>
      <c r="M21" s="120"/>
      <c r="N21" s="122"/>
      <c r="O21" s="122"/>
      <c r="P21" s="120"/>
    </row>
    <row r="22" spans="2:16" x14ac:dyDescent="0.25">
      <c r="B22" s="105" t="s">
        <v>95</v>
      </c>
      <c r="C22" s="111" t="s">
        <v>162</v>
      </c>
      <c r="D22" s="112">
        <v>1577</v>
      </c>
      <c r="E22" s="111">
        <v>1578</v>
      </c>
      <c r="F22" s="126">
        <f t="shared" si="0"/>
        <v>-1</v>
      </c>
      <c r="K22" s="123"/>
      <c r="L22" s="123"/>
      <c r="M22" s="120"/>
      <c r="N22" s="122"/>
      <c r="O22" s="122"/>
      <c r="P22" s="120"/>
    </row>
    <row r="23" spans="2:16" x14ac:dyDescent="0.25">
      <c r="B23" s="106" t="s">
        <v>96</v>
      </c>
      <c r="C23" s="113" t="s">
        <v>162</v>
      </c>
      <c r="D23" s="114">
        <v>1496</v>
      </c>
      <c r="E23" s="113">
        <v>1493</v>
      </c>
      <c r="F23" s="126">
        <f t="shared" si="0"/>
        <v>3</v>
      </c>
      <c r="K23" s="123"/>
      <c r="L23" s="123"/>
      <c r="M23" s="120"/>
      <c r="N23" s="122"/>
      <c r="O23" s="122"/>
      <c r="P23" s="120"/>
    </row>
    <row r="24" spans="2:16" x14ac:dyDescent="0.25">
      <c r="B24" s="105" t="s">
        <v>97</v>
      </c>
      <c r="C24" s="111"/>
      <c r="D24" s="112"/>
      <c r="E24" s="111"/>
      <c r="F24" s="126">
        <f t="shared" si="0"/>
        <v>0</v>
      </c>
      <c r="K24" s="123"/>
      <c r="L24" s="123"/>
      <c r="M24" s="120"/>
      <c r="N24" s="122"/>
      <c r="O24" s="122"/>
      <c r="P24" s="120"/>
    </row>
    <row r="25" spans="2:16" x14ac:dyDescent="0.25">
      <c r="B25" s="106" t="s">
        <v>98</v>
      </c>
      <c r="C25" s="113" t="s">
        <v>157</v>
      </c>
      <c r="D25" s="114">
        <v>1790</v>
      </c>
      <c r="E25" s="113">
        <v>1790</v>
      </c>
      <c r="F25" s="126">
        <f t="shared" si="0"/>
        <v>0</v>
      </c>
      <c r="K25" s="123"/>
      <c r="L25" s="123"/>
      <c r="M25" s="120"/>
      <c r="N25" s="122"/>
      <c r="O25" s="122"/>
      <c r="P25" s="120"/>
    </row>
    <row r="26" spans="2:16" x14ac:dyDescent="0.25">
      <c r="B26" s="105" t="s">
        <v>99</v>
      </c>
      <c r="C26" s="111" t="s">
        <v>154</v>
      </c>
      <c r="D26" s="112">
        <v>1691</v>
      </c>
      <c r="E26" s="111">
        <v>1697</v>
      </c>
      <c r="F26" s="126">
        <f t="shared" si="0"/>
        <v>-6</v>
      </c>
      <c r="K26" s="123"/>
      <c r="L26" s="123"/>
      <c r="M26" s="120"/>
      <c r="N26" s="122"/>
      <c r="O26" s="122"/>
      <c r="P26" s="120"/>
    </row>
    <row r="27" spans="2:16" x14ac:dyDescent="0.25">
      <c r="B27" s="106" t="s">
        <v>100</v>
      </c>
      <c r="C27" s="113" t="s">
        <v>161</v>
      </c>
      <c r="D27" s="114">
        <v>1431</v>
      </c>
      <c r="E27" s="113">
        <v>1431</v>
      </c>
      <c r="F27" s="126">
        <f t="shared" si="0"/>
        <v>0</v>
      </c>
      <c r="K27" s="123"/>
      <c r="L27" s="123"/>
      <c r="M27" s="120"/>
      <c r="N27" s="122"/>
      <c r="O27" s="122"/>
      <c r="P27" s="120"/>
    </row>
    <row r="28" spans="2:16" x14ac:dyDescent="0.25">
      <c r="B28" s="105" t="s">
        <v>101</v>
      </c>
      <c r="C28" s="111" t="s">
        <v>158</v>
      </c>
      <c r="D28" s="112">
        <v>1404</v>
      </c>
      <c r="E28" s="111">
        <v>1408</v>
      </c>
      <c r="F28" s="126">
        <f t="shared" si="0"/>
        <v>-4</v>
      </c>
      <c r="K28" s="123"/>
      <c r="L28" s="123"/>
      <c r="M28" s="120"/>
      <c r="N28" s="122"/>
      <c r="O28" s="122"/>
      <c r="P28" s="120"/>
    </row>
    <row r="29" spans="2:16" x14ac:dyDescent="0.25">
      <c r="B29" s="106" t="s">
        <v>102</v>
      </c>
      <c r="C29" s="113" t="s">
        <v>161</v>
      </c>
      <c r="D29" s="114">
        <v>1119</v>
      </c>
      <c r="E29" s="113">
        <v>1111</v>
      </c>
      <c r="F29" s="126">
        <f t="shared" si="0"/>
        <v>8</v>
      </c>
      <c r="K29" s="123"/>
      <c r="L29" s="123"/>
      <c r="M29" s="120"/>
      <c r="N29" s="122"/>
      <c r="O29" s="122"/>
      <c r="P29" s="120"/>
    </row>
    <row r="30" spans="2:16" x14ac:dyDescent="0.25">
      <c r="B30" s="105" t="s">
        <v>103</v>
      </c>
      <c r="C30" s="111" t="s">
        <v>169</v>
      </c>
      <c r="D30" s="112">
        <v>1856</v>
      </c>
      <c r="E30" s="111">
        <v>1854</v>
      </c>
      <c r="F30" s="126">
        <f t="shared" si="0"/>
        <v>2</v>
      </c>
      <c r="K30" s="123"/>
      <c r="L30" s="123"/>
      <c r="M30" s="120"/>
      <c r="N30" s="122"/>
      <c r="O30" s="122"/>
      <c r="P30" s="120"/>
    </row>
    <row r="31" spans="2:16" x14ac:dyDescent="0.25">
      <c r="B31" s="106" t="s">
        <v>104</v>
      </c>
      <c r="C31" s="113" t="s">
        <v>169</v>
      </c>
      <c r="D31" s="114">
        <v>1926</v>
      </c>
      <c r="E31" s="113">
        <v>1914</v>
      </c>
      <c r="F31" s="126">
        <f t="shared" si="0"/>
        <v>12</v>
      </c>
      <c r="K31" s="123"/>
      <c r="L31" s="123"/>
      <c r="M31" s="120"/>
      <c r="N31" s="122"/>
      <c r="O31" s="122"/>
      <c r="P31" s="120"/>
    </row>
    <row r="32" spans="2:16" x14ac:dyDescent="0.25">
      <c r="B32" s="105" t="s">
        <v>105</v>
      </c>
      <c r="C32" s="111" t="s">
        <v>170</v>
      </c>
      <c r="D32" s="112">
        <v>1555</v>
      </c>
      <c r="E32" s="111">
        <v>1558</v>
      </c>
      <c r="F32" s="126">
        <f t="shared" si="0"/>
        <v>-3</v>
      </c>
      <c r="K32" s="123"/>
      <c r="L32" s="123"/>
      <c r="M32" s="120"/>
      <c r="N32" s="122"/>
      <c r="O32" s="122"/>
      <c r="P32" s="120"/>
    </row>
    <row r="33" spans="2:16" x14ac:dyDescent="0.25">
      <c r="B33" s="106" t="s">
        <v>106</v>
      </c>
      <c r="C33" s="113" t="s">
        <v>171</v>
      </c>
      <c r="D33" s="114">
        <v>1068</v>
      </c>
      <c r="E33" s="113">
        <v>1067</v>
      </c>
      <c r="F33" s="126">
        <f t="shared" si="0"/>
        <v>1</v>
      </c>
      <c r="K33" s="123"/>
      <c r="L33" s="123"/>
      <c r="M33" s="120"/>
      <c r="N33" s="122"/>
      <c r="O33" s="122"/>
      <c r="P33" s="120"/>
    </row>
    <row r="34" spans="2:16" x14ac:dyDescent="0.25">
      <c r="B34" s="107" t="s">
        <v>107</v>
      </c>
      <c r="C34" s="115" t="s">
        <v>171</v>
      </c>
      <c r="D34" s="116">
        <v>1327</v>
      </c>
      <c r="E34" s="115">
        <v>1335</v>
      </c>
      <c r="F34" s="126">
        <f t="shared" si="0"/>
        <v>-8</v>
      </c>
      <c r="K34" s="123"/>
      <c r="L34" s="123"/>
      <c r="M34" s="120"/>
      <c r="N34" s="122"/>
      <c r="O34" s="122"/>
      <c r="P34" s="120"/>
    </row>
    <row r="35" spans="2:16" x14ac:dyDescent="0.25">
      <c r="B35" s="106" t="s">
        <v>108</v>
      </c>
      <c r="C35" s="113" t="s">
        <v>172</v>
      </c>
      <c r="D35" s="114">
        <v>1866</v>
      </c>
      <c r="E35" s="113">
        <v>1865</v>
      </c>
      <c r="F35" s="126">
        <f t="shared" si="0"/>
        <v>1</v>
      </c>
      <c r="K35" s="122"/>
      <c r="L35" s="123"/>
      <c r="M35" s="120"/>
      <c r="N35" s="122"/>
      <c r="O35" s="122"/>
      <c r="P35" s="120"/>
    </row>
    <row r="36" spans="2:16" x14ac:dyDescent="0.25">
      <c r="B36" s="107" t="s">
        <v>109</v>
      </c>
      <c r="C36" s="115" t="s">
        <v>171</v>
      </c>
      <c r="D36" s="116">
        <v>1398</v>
      </c>
      <c r="E36" s="115">
        <v>1394</v>
      </c>
      <c r="F36" s="126">
        <f t="shared" si="0"/>
        <v>4</v>
      </c>
      <c r="K36" s="123"/>
      <c r="L36" s="123"/>
      <c r="M36" s="120"/>
      <c r="N36" s="122"/>
      <c r="O36" s="122"/>
      <c r="P36" s="120"/>
    </row>
    <row r="37" spans="2:16" x14ac:dyDescent="0.25">
      <c r="B37" s="106" t="s">
        <v>110</v>
      </c>
      <c r="C37" s="113" t="s">
        <v>171</v>
      </c>
      <c r="D37" s="114">
        <v>1795</v>
      </c>
      <c r="E37" s="113">
        <v>1790</v>
      </c>
      <c r="F37" s="126">
        <f t="shared" si="0"/>
        <v>5</v>
      </c>
      <c r="K37" s="123"/>
      <c r="L37" s="123"/>
      <c r="M37" s="120"/>
      <c r="N37" s="122"/>
      <c r="O37" s="122"/>
      <c r="P37" s="120"/>
    </row>
    <row r="38" spans="2:16" x14ac:dyDescent="0.25">
      <c r="B38" s="107" t="s">
        <v>111</v>
      </c>
      <c r="C38" s="115" t="s">
        <v>173</v>
      </c>
      <c r="D38" s="116">
        <v>1661</v>
      </c>
      <c r="E38" s="115">
        <v>1660</v>
      </c>
      <c r="F38" s="126">
        <f t="shared" si="0"/>
        <v>1</v>
      </c>
      <c r="K38" s="122"/>
      <c r="L38" s="123"/>
      <c r="M38" s="120"/>
      <c r="N38" s="122"/>
      <c r="O38" s="122"/>
      <c r="P38" s="120"/>
    </row>
    <row r="39" spans="2:16" x14ac:dyDescent="0.25">
      <c r="B39" s="106" t="s">
        <v>112</v>
      </c>
      <c r="C39" s="113" t="s">
        <v>173</v>
      </c>
      <c r="D39" s="114">
        <v>1619</v>
      </c>
      <c r="E39" s="113">
        <v>1620</v>
      </c>
      <c r="F39" s="126">
        <f t="shared" si="0"/>
        <v>-1</v>
      </c>
      <c r="K39" s="123"/>
      <c r="L39" s="123"/>
      <c r="M39" s="120"/>
      <c r="N39" s="122"/>
      <c r="O39" s="122"/>
      <c r="P39" s="120"/>
    </row>
    <row r="40" spans="2:16" x14ac:dyDescent="0.25">
      <c r="B40" s="107" t="s">
        <v>113</v>
      </c>
      <c r="C40" s="115" t="s">
        <v>173</v>
      </c>
      <c r="D40" s="116">
        <v>1679</v>
      </c>
      <c r="E40" s="115">
        <v>1645</v>
      </c>
      <c r="F40" s="126">
        <f t="shared" si="0"/>
        <v>34</v>
      </c>
      <c r="K40" s="123"/>
      <c r="L40" s="123"/>
      <c r="M40" s="120"/>
      <c r="N40" s="122"/>
      <c r="O40" s="122"/>
      <c r="P40" s="120"/>
    </row>
    <row r="41" spans="2:16" x14ac:dyDescent="0.25">
      <c r="B41" s="106" t="s">
        <v>114</v>
      </c>
      <c r="C41" s="113" t="s">
        <v>160</v>
      </c>
      <c r="D41" s="114">
        <v>1922</v>
      </c>
      <c r="E41" s="113">
        <v>1921</v>
      </c>
      <c r="F41" s="126">
        <f t="shared" si="0"/>
        <v>1</v>
      </c>
      <c r="K41" s="123"/>
      <c r="L41" s="123"/>
      <c r="M41" s="120"/>
      <c r="N41" s="122"/>
      <c r="O41" s="122"/>
      <c r="P41" s="120"/>
    </row>
    <row r="42" spans="2:16" x14ac:dyDescent="0.25">
      <c r="B42" s="107" t="s">
        <v>115</v>
      </c>
      <c r="C42" s="115" t="s">
        <v>174</v>
      </c>
      <c r="D42" s="116">
        <v>1575</v>
      </c>
      <c r="E42" s="115">
        <v>1572</v>
      </c>
      <c r="F42" s="126">
        <f t="shared" si="0"/>
        <v>3</v>
      </c>
      <c r="K42" s="123"/>
      <c r="L42" s="123"/>
      <c r="M42" s="120"/>
      <c r="N42" s="122"/>
      <c r="O42" s="122"/>
      <c r="P42" s="120"/>
    </row>
    <row r="43" spans="2:16" x14ac:dyDescent="0.25">
      <c r="B43" s="106" t="s">
        <v>116</v>
      </c>
      <c r="C43" s="113" t="s">
        <v>175</v>
      </c>
      <c r="D43" s="114">
        <v>1712</v>
      </c>
      <c r="E43" s="113">
        <v>1691</v>
      </c>
      <c r="F43" s="126">
        <f t="shared" si="0"/>
        <v>21</v>
      </c>
      <c r="K43" s="124"/>
      <c r="L43" s="124"/>
      <c r="M43" s="120"/>
      <c r="N43" s="122"/>
      <c r="O43" s="122"/>
      <c r="P43" s="120"/>
    </row>
    <row r="44" spans="2:16" x14ac:dyDescent="0.25">
      <c r="B44" s="107" t="s">
        <v>117</v>
      </c>
      <c r="C44" s="115" t="s">
        <v>175</v>
      </c>
      <c r="D44" s="116">
        <v>1939</v>
      </c>
      <c r="E44" s="115">
        <v>1923</v>
      </c>
      <c r="F44" s="126">
        <f t="shared" si="0"/>
        <v>16</v>
      </c>
      <c r="K44" s="124"/>
      <c r="L44" s="124"/>
      <c r="M44" s="120"/>
      <c r="N44" s="122"/>
      <c r="O44" s="122"/>
      <c r="P44" s="120"/>
    </row>
    <row r="45" spans="2:16" x14ac:dyDescent="0.25">
      <c r="B45" s="106" t="s">
        <v>118</v>
      </c>
      <c r="C45" s="113" t="s">
        <v>175</v>
      </c>
      <c r="D45" s="114">
        <v>1001</v>
      </c>
      <c r="E45" s="113">
        <v>1001</v>
      </c>
      <c r="F45" s="126">
        <f t="shared" si="0"/>
        <v>0</v>
      </c>
      <c r="K45" s="124"/>
      <c r="L45" s="124"/>
      <c r="M45" s="120"/>
      <c r="N45" s="122"/>
      <c r="O45" s="122"/>
      <c r="P45" s="120"/>
    </row>
    <row r="46" spans="2:16" x14ac:dyDescent="0.25">
      <c r="B46" s="107" t="s">
        <v>119</v>
      </c>
      <c r="C46" s="115" t="s">
        <v>175</v>
      </c>
      <c r="D46" s="116">
        <v>1589</v>
      </c>
      <c r="E46" s="115">
        <v>1589</v>
      </c>
      <c r="F46" s="126">
        <f t="shared" si="0"/>
        <v>0</v>
      </c>
      <c r="K46" s="124"/>
      <c r="L46" s="124"/>
      <c r="M46" s="120"/>
      <c r="N46" s="122"/>
      <c r="O46" s="122"/>
      <c r="P46" s="120"/>
    </row>
    <row r="47" spans="2:16" x14ac:dyDescent="0.25">
      <c r="B47" s="106" t="s">
        <v>120</v>
      </c>
      <c r="C47" s="113" t="s">
        <v>175</v>
      </c>
      <c r="D47" s="114">
        <v>1992</v>
      </c>
      <c r="E47" s="113">
        <v>1987</v>
      </c>
      <c r="F47" s="126">
        <f t="shared" si="0"/>
        <v>5</v>
      </c>
      <c r="K47" s="124"/>
      <c r="L47" s="124"/>
      <c r="M47" s="120"/>
      <c r="N47" s="122"/>
      <c r="O47" s="122"/>
      <c r="P47" s="120"/>
    </row>
    <row r="48" spans="2:16" x14ac:dyDescent="0.25">
      <c r="B48" s="107" t="s">
        <v>121</v>
      </c>
      <c r="C48" s="115" t="s">
        <v>175</v>
      </c>
      <c r="D48" s="116">
        <v>1552</v>
      </c>
      <c r="E48" s="115">
        <v>1549</v>
      </c>
      <c r="F48" s="126">
        <f t="shared" si="0"/>
        <v>3</v>
      </c>
      <c r="K48" s="124"/>
      <c r="L48" s="124"/>
      <c r="M48" s="120"/>
      <c r="N48" s="122"/>
      <c r="O48" s="122"/>
      <c r="P48" s="120"/>
    </row>
    <row r="49" spans="2:16" x14ac:dyDescent="0.25">
      <c r="B49" s="106" t="s">
        <v>122</v>
      </c>
      <c r="C49" s="113" t="s">
        <v>176</v>
      </c>
      <c r="D49" s="114">
        <v>1300</v>
      </c>
      <c r="E49" s="113">
        <v>1300</v>
      </c>
      <c r="F49" s="126">
        <f t="shared" si="0"/>
        <v>0</v>
      </c>
      <c r="K49" s="124"/>
      <c r="L49" s="124"/>
      <c r="M49" s="120"/>
      <c r="N49" s="122"/>
      <c r="O49" s="122"/>
      <c r="P49" s="120"/>
    </row>
    <row r="50" spans="2:16" x14ac:dyDescent="0.25">
      <c r="B50" s="107" t="s">
        <v>123</v>
      </c>
      <c r="C50" s="115" t="s">
        <v>176</v>
      </c>
      <c r="D50" s="116">
        <v>865</v>
      </c>
      <c r="E50" s="115">
        <v>856</v>
      </c>
      <c r="F50" s="126">
        <f t="shared" si="0"/>
        <v>9</v>
      </c>
      <c r="K50" s="124"/>
      <c r="L50" s="124"/>
      <c r="M50" s="120"/>
      <c r="N50" s="122"/>
      <c r="O50" s="122"/>
      <c r="P50" s="120"/>
    </row>
    <row r="51" spans="2:16" x14ac:dyDescent="0.25">
      <c r="B51" s="106" t="s">
        <v>124</v>
      </c>
      <c r="C51" s="113" t="s">
        <v>176</v>
      </c>
      <c r="D51" s="114">
        <v>1888</v>
      </c>
      <c r="E51" s="113">
        <v>1882</v>
      </c>
      <c r="F51" s="126">
        <f t="shared" si="0"/>
        <v>6</v>
      </c>
      <c r="K51" s="123"/>
      <c r="L51" s="123"/>
      <c r="M51" s="120"/>
      <c r="N51" s="122"/>
      <c r="O51" s="122"/>
      <c r="P51" s="120"/>
    </row>
    <row r="52" spans="2:16" x14ac:dyDescent="0.25">
      <c r="B52" s="107" t="s">
        <v>125</v>
      </c>
      <c r="C52" s="115" t="s">
        <v>177</v>
      </c>
      <c r="D52" s="116">
        <v>1652</v>
      </c>
      <c r="E52" s="115">
        <v>1650</v>
      </c>
      <c r="F52" s="126">
        <f t="shared" si="0"/>
        <v>2</v>
      </c>
      <c r="K52" s="123"/>
      <c r="L52" s="123"/>
      <c r="M52" s="120"/>
      <c r="N52" s="122"/>
      <c r="O52" s="122"/>
      <c r="P52" s="120"/>
    </row>
    <row r="53" spans="2:16" ht="15.75" thickBot="1" x14ac:dyDescent="0.3">
      <c r="B53" s="108" t="s">
        <v>126</v>
      </c>
      <c r="C53" s="117" t="s">
        <v>177</v>
      </c>
      <c r="D53" s="118">
        <v>1270</v>
      </c>
      <c r="E53" s="117">
        <v>1270</v>
      </c>
      <c r="F53" s="41">
        <f t="shared" si="0"/>
        <v>0</v>
      </c>
      <c r="K53" s="123"/>
      <c r="L53" s="123"/>
      <c r="M53" s="120"/>
      <c r="N53" s="122"/>
      <c r="O53" s="122"/>
      <c r="P53" s="120"/>
    </row>
    <row r="54" spans="2:16" x14ac:dyDescent="0.25">
      <c r="K54" s="123"/>
      <c r="L54" s="123"/>
      <c r="M54" s="120"/>
      <c r="N54" s="122"/>
      <c r="O54" s="122"/>
      <c r="P54" s="120"/>
    </row>
    <row r="55" spans="2:16" x14ac:dyDescent="0.25">
      <c r="K55" s="123"/>
      <c r="L55" s="123"/>
      <c r="M55" s="120"/>
      <c r="N55" s="122"/>
      <c r="O55" s="122"/>
      <c r="P55" s="120"/>
    </row>
    <row r="56" spans="2:16" x14ac:dyDescent="0.25">
      <c r="K56" s="120"/>
      <c r="L56" s="120"/>
      <c r="M56" s="120"/>
      <c r="N56" s="122"/>
      <c r="O56" s="122"/>
      <c r="P56" s="120"/>
    </row>
    <row r="57" spans="2:16" x14ac:dyDescent="0.25">
      <c r="K57" s="120"/>
      <c r="L57" s="120"/>
      <c r="M57" s="120"/>
      <c r="N57" s="122"/>
      <c r="O57" s="122"/>
      <c r="P57" s="120"/>
    </row>
    <row r="58" spans="2:16" x14ac:dyDescent="0.25">
      <c r="K58" s="120"/>
      <c r="L58" s="120"/>
      <c r="M58" s="120"/>
      <c r="N58" s="122"/>
      <c r="O58" s="122"/>
      <c r="P58" s="120"/>
    </row>
    <row r="59" spans="2:16" x14ac:dyDescent="0.25">
      <c r="K59" s="120"/>
      <c r="L59" s="120"/>
      <c r="M59" s="120"/>
      <c r="N59" s="122"/>
      <c r="O59" s="122"/>
      <c r="P59" s="120"/>
    </row>
    <row r="60" spans="2:16" x14ac:dyDescent="0.25">
      <c r="K60" s="120"/>
      <c r="L60" s="120"/>
      <c r="M60" s="120"/>
      <c r="N60" s="122"/>
      <c r="O60" s="122"/>
      <c r="P60" s="120"/>
    </row>
    <row r="61" spans="2:16" x14ac:dyDescent="0.25">
      <c r="K61" s="120"/>
      <c r="L61" s="120"/>
      <c r="M61" s="120"/>
      <c r="N61" s="122"/>
      <c r="O61" s="122"/>
      <c r="P61" s="120"/>
    </row>
    <row r="62" spans="2:16" x14ac:dyDescent="0.25">
      <c r="K62" s="120"/>
      <c r="L62" s="120"/>
      <c r="M62" s="120"/>
      <c r="N62" s="122"/>
      <c r="O62" s="122"/>
      <c r="P62" s="120"/>
    </row>
    <row r="63" spans="2:16" x14ac:dyDescent="0.25">
      <c r="K63" s="120"/>
      <c r="L63" s="120"/>
      <c r="M63" s="120"/>
      <c r="N63" s="122"/>
      <c r="O63" s="122"/>
      <c r="P63" s="120"/>
    </row>
    <row r="64" spans="2:16" x14ac:dyDescent="0.25">
      <c r="K64" s="120"/>
      <c r="L64" s="120"/>
      <c r="M64" s="120"/>
      <c r="N64" s="122"/>
      <c r="O64" s="122"/>
      <c r="P64" s="120"/>
    </row>
    <row r="65" spans="11:16" x14ac:dyDescent="0.25">
      <c r="K65" s="120"/>
      <c r="L65" s="120"/>
      <c r="M65" s="120"/>
      <c r="N65" s="122"/>
      <c r="O65" s="122"/>
      <c r="P65" s="120"/>
    </row>
    <row r="66" spans="11:16" x14ac:dyDescent="0.25">
      <c r="K66" s="120"/>
      <c r="L66" s="120"/>
      <c r="M66" s="120"/>
      <c r="N66" s="122"/>
      <c r="O66" s="122"/>
      <c r="P66" s="120"/>
    </row>
    <row r="67" spans="11:16" x14ac:dyDescent="0.25">
      <c r="K67" s="120"/>
      <c r="L67" s="120"/>
      <c r="M67" s="120"/>
      <c r="N67" s="122"/>
      <c r="O67" s="122"/>
      <c r="P67" s="120"/>
    </row>
    <row r="68" spans="11:16" x14ac:dyDescent="0.25">
      <c r="K68" s="120"/>
      <c r="L68" s="120"/>
      <c r="M68" s="120"/>
      <c r="N68" s="122"/>
      <c r="O68" s="122"/>
      <c r="P68" s="120"/>
    </row>
    <row r="69" spans="11:16" x14ac:dyDescent="0.25">
      <c r="K69" s="120"/>
      <c r="L69" s="120"/>
      <c r="M69" s="120"/>
      <c r="N69" s="122"/>
      <c r="O69" s="122"/>
      <c r="P69" s="120"/>
    </row>
    <row r="70" spans="11:16" x14ac:dyDescent="0.25">
      <c r="K70" s="120"/>
      <c r="L70" s="120"/>
      <c r="M70" s="120"/>
      <c r="N70" s="122"/>
      <c r="O70" s="122"/>
      <c r="P70" s="120"/>
    </row>
    <row r="71" spans="11:16" x14ac:dyDescent="0.25">
      <c r="K71" s="120"/>
      <c r="L71" s="120"/>
      <c r="M71" s="120"/>
      <c r="N71" s="122"/>
      <c r="O71" s="122"/>
      <c r="P71" s="120"/>
    </row>
    <row r="72" spans="11:16" x14ac:dyDescent="0.25">
      <c r="K72" s="120"/>
      <c r="L72" s="120"/>
      <c r="M72" s="120"/>
      <c r="N72" s="122"/>
      <c r="O72" s="122"/>
      <c r="P72" s="120"/>
    </row>
    <row r="73" spans="11:16" x14ac:dyDescent="0.25">
      <c r="K73" s="120"/>
      <c r="L73" s="120"/>
      <c r="M73" s="120"/>
      <c r="N73" s="122"/>
      <c r="O73" s="122"/>
      <c r="P73" s="120"/>
    </row>
    <row r="74" spans="11:16" x14ac:dyDescent="0.25">
      <c r="K74" s="120"/>
      <c r="L74" s="120"/>
      <c r="M74" s="120"/>
      <c r="N74" s="122"/>
      <c r="O74" s="122"/>
      <c r="P74" s="120"/>
    </row>
    <row r="75" spans="11:16" x14ac:dyDescent="0.25">
      <c r="K75" s="120"/>
      <c r="L75" s="120"/>
      <c r="M75" s="120"/>
      <c r="N75" s="122"/>
      <c r="O75" s="122"/>
      <c r="P75" s="120"/>
    </row>
    <row r="76" spans="11:16" x14ac:dyDescent="0.25">
      <c r="K76" s="120"/>
      <c r="L76" s="120"/>
      <c r="M76" s="120"/>
      <c r="N76" s="122"/>
      <c r="O76" s="122"/>
      <c r="P76" s="120"/>
    </row>
    <row r="77" spans="11:16" x14ac:dyDescent="0.25">
      <c r="K77" s="120"/>
      <c r="L77" s="120"/>
      <c r="M77" s="120"/>
      <c r="N77" s="122"/>
      <c r="O77" s="122"/>
      <c r="P77" s="120"/>
    </row>
    <row r="78" spans="11:16" x14ac:dyDescent="0.25">
      <c r="K78" s="120"/>
      <c r="L78" s="120"/>
      <c r="M78" s="120"/>
      <c r="N78" s="122"/>
      <c r="O78" s="122"/>
      <c r="P78" s="120"/>
    </row>
    <row r="79" spans="11:16" x14ac:dyDescent="0.25">
      <c r="K79" s="120"/>
      <c r="L79" s="120"/>
      <c r="M79" s="120"/>
      <c r="N79" s="122"/>
      <c r="O79" s="122"/>
      <c r="P79" s="120"/>
    </row>
    <row r="80" spans="11:16" x14ac:dyDescent="0.25">
      <c r="K80" s="120"/>
      <c r="L80" s="120"/>
      <c r="M80" s="120"/>
      <c r="N80" s="120"/>
      <c r="O80" s="120"/>
      <c r="P80" s="120"/>
    </row>
  </sheetData>
  <mergeCells count="2">
    <mergeCell ref="B3:F3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0"/>
  <sheetViews>
    <sheetView workbookViewId="0">
      <selection activeCell="M73" sqref="M73"/>
    </sheetView>
  </sheetViews>
  <sheetFormatPr defaultRowHeight="15" x14ac:dyDescent="0.25"/>
  <cols>
    <col min="2" max="2" width="12.5703125" customWidth="1"/>
    <col min="3" max="3" width="10.85546875" customWidth="1"/>
    <col min="4" max="4" width="11.5703125" customWidth="1"/>
    <col min="5" max="5" width="10.85546875" customWidth="1"/>
    <col min="6" max="6" width="13.140625" customWidth="1"/>
    <col min="9" max="9" width="15.42578125" customWidth="1"/>
    <col min="10" max="10" width="20.7109375" customWidth="1"/>
  </cols>
  <sheetData>
    <row r="2" spans="2:15" ht="15.75" thickBot="1" x14ac:dyDescent="0.3"/>
    <row r="3" spans="2:15" ht="21" x14ac:dyDescent="0.25">
      <c r="B3" s="191" t="s">
        <v>163</v>
      </c>
      <c r="C3" s="192"/>
      <c r="D3" s="192"/>
      <c r="E3" s="192"/>
      <c r="F3" s="192"/>
      <c r="G3" s="192"/>
      <c r="H3" s="192"/>
      <c r="I3" s="192"/>
      <c r="J3" s="193"/>
    </row>
    <row r="4" spans="2:15" ht="21.75" thickBot="1" x14ac:dyDescent="0.3">
      <c r="B4" s="184" t="s">
        <v>164</v>
      </c>
      <c r="C4" s="185"/>
      <c r="D4" s="185"/>
      <c r="E4" s="185"/>
      <c r="F4" s="185"/>
      <c r="G4" s="185"/>
      <c r="H4" s="185"/>
      <c r="I4" s="185"/>
      <c r="J4" s="186"/>
    </row>
    <row r="5" spans="2:15" ht="30.75" thickBot="1" x14ac:dyDescent="0.3">
      <c r="B5" s="71"/>
      <c r="C5" s="187" t="s">
        <v>165</v>
      </c>
      <c r="D5" s="188"/>
      <c r="E5" s="187" t="s">
        <v>149</v>
      </c>
      <c r="F5" s="189"/>
      <c r="G5" s="190" t="s">
        <v>166</v>
      </c>
      <c r="H5" s="190"/>
      <c r="I5" s="129" t="s">
        <v>182</v>
      </c>
      <c r="J5" s="128" t="s">
        <v>167</v>
      </c>
    </row>
    <row r="6" spans="2:15" ht="15.75" thickBot="1" x14ac:dyDescent="0.3">
      <c r="B6" s="103" t="s">
        <v>168</v>
      </c>
      <c r="C6" s="101" t="s">
        <v>74</v>
      </c>
      <c r="D6" s="96" t="s">
        <v>75</v>
      </c>
      <c r="E6" s="131" t="s">
        <v>132</v>
      </c>
      <c r="F6" s="94" t="s">
        <v>75</v>
      </c>
      <c r="G6" s="101" t="s">
        <v>74</v>
      </c>
      <c r="H6" s="96" t="s">
        <v>75</v>
      </c>
      <c r="I6" s="119"/>
      <c r="J6" s="130"/>
    </row>
    <row r="7" spans="2:15" x14ac:dyDescent="0.25">
      <c r="B7" s="140" t="s">
        <v>40</v>
      </c>
      <c r="C7" s="141">
        <v>722171</v>
      </c>
      <c r="D7" s="142">
        <v>6178251</v>
      </c>
      <c r="E7" s="143">
        <v>722206.12100000004</v>
      </c>
      <c r="F7" s="144">
        <v>6178258.0439999998</v>
      </c>
      <c r="G7" s="145">
        <f>C7-E7</f>
        <v>-35.121000000042841</v>
      </c>
      <c r="H7" s="146">
        <f>D7-F7</f>
        <v>-7.0439999997615814</v>
      </c>
      <c r="I7" s="147">
        <f>SQRT((G7*G7)+(H7*H7))</f>
        <v>35.820421228674157</v>
      </c>
      <c r="J7" s="148" t="s">
        <v>184</v>
      </c>
    </row>
    <row r="8" spans="2:15" x14ac:dyDescent="0.25">
      <c r="B8" s="133" t="s">
        <v>39</v>
      </c>
      <c r="C8" s="132">
        <v>722125</v>
      </c>
      <c r="D8" s="134">
        <v>6177964</v>
      </c>
      <c r="E8" s="135">
        <v>722105.99699999997</v>
      </c>
      <c r="F8" s="136">
        <v>6178002.9009999996</v>
      </c>
      <c r="G8" s="137">
        <f t="shared" ref="G8:G71" si="0">C8-E8</f>
        <v>19.003000000026077</v>
      </c>
      <c r="H8" s="138">
        <f t="shared" ref="H8:H71" si="1">D8-F8</f>
        <v>-38.900999999605119</v>
      </c>
      <c r="I8" s="139">
        <f t="shared" ref="I8:I71" si="2">SQRT((G8*G8)+(H8*H8))</f>
        <v>43.294362334722848</v>
      </c>
      <c r="J8" s="169" t="s">
        <v>183</v>
      </c>
    </row>
    <row r="9" spans="2:15" x14ac:dyDescent="0.25">
      <c r="B9" s="149" t="s">
        <v>41</v>
      </c>
      <c r="C9" s="150">
        <v>722828</v>
      </c>
      <c r="D9" s="151">
        <v>6177027</v>
      </c>
      <c r="E9" s="152">
        <v>722867.07</v>
      </c>
      <c r="F9" s="153">
        <v>6176999.9730000002</v>
      </c>
      <c r="G9" s="154">
        <f t="shared" si="0"/>
        <v>-39.069999999948777</v>
      </c>
      <c r="H9" s="155">
        <f t="shared" si="1"/>
        <v>27.026999999769032</v>
      </c>
      <c r="I9" s="156">
        <f t="shared" si="2"/>
        <v>47.507090302222387</v>
      </c>
      <c r="J9" s="170" t="s">
        <v>185</v>
      </c>
    </row>
    <row r="10" spans="2:15" x14ac:dyDescent="0.25">
      <c r="B10" s="133" t="s">
        <v>42</v>
      </c>
      <c r="C10" s="132">
        <v>722820</v>
      </c>
      <c r="D10" s="134">
        <v>6176730</v>
      </c>
      <c r="E10" s="135">
        <v>722816.10600000003</v>
      </c>
      <c r="F10" s="136">
        <v>6176717.966</v>
      </c>
      <c r="G10" s="137">
        <f t="shared" si="0"/>
        <v>3.893999999971129</v>
      </c>
      <c r="H10" s="138">
        <f t="shared" si="1"/>
        <v>12.033999999985099</v>
      </c>
      <c r="I10" s="139">
        <f t="shared" si="2"/>
        <v>12.648335542648152</v>
      </c>
      <c r="J10" s="169" t="s">
        <v>186</v>
      </c>
      <c r="O10" t="s">
        <v>179</v>
      </c>
    </row>
    <row r="11" spans="2:15" x14ac:dyDescent="0.25">
      <c r="B11" s="149" t="s">
        <v>43</v>
      </c>
      <c r="C11" s="150">
        <v>722553</v>
      </c>
      <c r="D11" s="151">
        <v>6176586</v>
      </c>
      <c r="E11" s="152">
        <v>722567.06799999997</v>
      </c>
      <c r="F11" s="153">
        <v>6176551.9249999998</v>
      </c>
      <c r="G11" s="154">
        <f t="shared" si="0"/>
        <v>-14.067999999970198</v>
      </c>
      <c r="H11" s="155">
        <f t="shared" si="1"/>
        <v>34.075000000186265</v>
      </c>
      <c r="I11" s="156">
        <f t="shared" si="2"/>
        <v>36.864810443183558</v>
      </c>
      <c r="J11" s="170" t="s">
        <v>185</v>
      </c>
    </row>
    <row r="12" spans="2:15" x14ac:dyDescent="0.25">
      <c r="B12" s="133" t="s">
        <v>44</v>
      </c>
      <c r="C12" s="132">
        <v>722467</v>
      </c>
      <c r="D12" s="134">
        <v>6176307</v>
      </c>
      <c r="E12" s="135">
        <v>722477.19400000002</v>
      </c>
      <c r="F12" s="136">
        <v>6176298.8899999997</v>
      </c>
      <c r="G12" s="137">
        <f t="shared" si="0"/>
        <v>-10.194000000017695</v>
      </c>
      <c r="H12" s="138">
        <f t="shared" si="1"/>
        <v>8.1100000003352761</v>
      </c>
      <c r="I12" s="139">
        <f t="shared" si="2"/>
        <v>13.026501295658745</v>
      </c>
      <c r="J12" s="169" t="s">
        <v>185</v>
      </c>
    </row>
    <row r="13" spans="2:15" x14ac:dyDescent="0.25">
      <c r="B13" s="149" t="s">
        <v>45</v>
      </c>
      <c r="C13" s="150">
        <v>723290</v>
      </c>
      <c r="D13" s="151">
        <v>6176737</v>
      </c>
      <c r="E13" s="152">
        <v>723283.96499999997</v>
      </c>
      <c r="F13" s="153">
        <v>6176725.9100000001</v>
      </c>
      <c r="G13" s="154">
        <f t="shared" si="0"/>
        <v>6.0350000000325963</v>
      </c>
      <c r="H13" s="155">
        <f t="shared" si="1"/>
        <v>11.089999999850988</v>
      </c>
      <c r="I13" s="156">
        <f t="shared" si="2"/>
        <v>12.625740572223412</v>
      </c>
      <c r="J13" s="170" t="s">
        <v>187</v>
      </c>
    </row>
    <row r="14" spans="2:15" x14ac:dyDescent="0.25">
      <c r="B14" s="133" t="s">
        <v>46</v>
      </c>
      <c r="C14" s="132">
        <v>723239</v>
      </c>
      <c r="D14" s="134">
        <v>6176461</v>
      </c>
      <c r="E14" s="135">
        <v>723235.07799999998</v>
      </c>
      <c r="F14" s="136">
        <v>6176462.9790000003</v>
      </c>
      <c r="G14" s="137">
        <f t="shared" si="0"/>
        <v>3.9220000000204891</v>
      </c>
      <c r="H14" s="138">
        <f t="shared" si="1"/>
        <v>-1.9790000002831221</v>
      </c>
      <c r="I14" s="139">
        <f t="shared" si="2"/>
        <v>4.3930086502625185</v>
      </c>
      <c r="J14" s="169" t="s">
        <v>183</v>
      </c>
    </row>
    <row r="15" spans="2:15" x14ac:dyDescent="0.25">
      <c r="B15" s="149" t="s">
        <v>47</v>
      </c>
      <c r="C15" s="150">
        <v>723110</v>
      </c>
      <c r="D15" s="151">
        <v>6176113</v>
      </c>
      <c r="E15" s="152">
        <v>723092.03399999999</v>
      </c>
      <c r="F15" s="153">
        <v>6176140.9529999997</v>
      </c>
      <c r="G15" s="154">
        <f t="shared" si="0"/>
        <v>17.966000000014901</v>
      </c>
      <c r="H15" s="155">
        <f t="shared" si="1"/>
        <v>-27.95299999974668</v>
      </c>
      <c r="I15" s="156">
        <f t="shared" si="2"/>
        <v>33.228712960124909</v>
      </c>
      <c r="J15" s="170" t="s">
        <v>183</v>
      </c>
    </row>
    <row r="16" spans="2:15" x14ac:dyDescent="0.25">
      <c r="B16" s="133" t="s">
        <v>48</v>
      </c>
      <c r="C16" s="132">
        <v>723413</v>
      </c>
      <c r="D16" s="134">
        <v>6176052</v>
      </c>
      <c r="E16" s="135">
        <v>723327.05799999996</v>
      </c>
      <c r="F16" s="136">
        <v>6175885.9639999997</v>
      </c>
      <c r="G16" s="137">
        <f t="shared" si="0"/>
        <v>85.942000000039116</v>
      </c>
      <c r="H16" s="138">
        <f t="shared" si="1"/>
        <v>166.03600000031292</v>
      </c>
      <c r="I16" s="139">
        <f t="shared" si="2"/>
        <v>186.95983702418721</v>
      </c>
      <c r="J16" s="169" t="s">
        <v>187</v>
      </c>
    </row>
    <row r="17" spans="2:10" x14ac:dyDescent="0.25">
      <c r="B17" s="149" t="s">
        <v>49</v>
      </c>
      <c r="C17" s="150">
        <v>722907</v>
      </c>
      <c r="D17" s="151">
        <v>6174865</v>
      </c>
      <c r="E17" s="152">
        <v>722739.97900000005</v>
      </c>
      <c r="F17" s="153">
        <v>6174866.9929999998</v>
      </c>
      <c r="G17" s="154">
        <f t="shared" si="0"/>
        <v>167.02099999994971</v>
      </c>
      <c r="H17" s="155">
        <f t="shared" si="1"/>
        <v>-1.9929999997839332</v>
      </c>
      <c r="I17" s="156">
        <f t="shared" si="2"/>
        <v>167.03289044371573</v>
      </c>
      <c r="J17" s="170" t="s">
        <v>188</v>
      </c>
    </row>
    <row r="18" spans="2:10" x14ac:dyDescent="0.25">
      <c r="B18" s="133" t="s">
        <v>51</v>
      </c>
      <c r="C18" s="132">
        <v>722875</v>
      </c>
      <c r="D18" s="134">
        <v>6174594</v>
      </c>
      <c r="E18" s="135">
        <v>722845.98899999994</v>
      </c>
      <c r="F18" s="136">
        <v>6174518.9280000003</v>
      </c>
      <c r="G18" s="137">
        <f t="shared" si="0"/>
        <v>29.011000000056811</v>
      </c>
      <c r="H18" s="138">
        <f t="shared" si="1"/>
        <v>75.071999999694526</v>
      </c>
      <c r="I18" s="139">
        <f t="shared" si="2"/>
        <v>80.482565223515522</v>
      </c>
      <c r="J18" s="169" t="s">
        <v>187</v>
      </c>
    </row>
    <row r="19" spans="2:10" x14ac:dyDescent="0.25">
      <c r="B19" s="149" t="s">
        <v>50</v>
      </c>
      <c r="C19" s="150">
        <v>723235</v>
      </c>
      <c r="D19" s="151">
        <v>6174902</v>
      </c>
      <c r="E19" s="152">
        <v>723242.05900000001</v>
      </c>
      <c r="F19" s="153">
        <v>6174950.0049999999</v>
      </c>
      <c r="G19" s="154">
        <f t="shared" si="0"/>
        <v>-7.0590000000083819</v>
      </c>
      <c r="H19" s="155">
        <f t="shared" si="1"/>
        <v>-48.004999999888241</v>
      </c>
      <c r="I19" s="156">
        <f t="shared" si="2"/>
        <v>48.521227375133336</v>
      </c>
      <c r="J19" s="170" t="s">
        <v>181</v>
      </c>
    </row>
    <row r="20" spans="2:10" x14ac:dyDescent="0.25">
      <c r="B20" s="133" t="s">
        <v>52</v>
      </c>
      <c r="C20" s="132">
        <v>723235</v>
      </c>
      <c r="D20" s="134">
        <v>6174620</v>
      </c>
      <c r="E20" s="135">
        <v>723177.02500000002</v>
      </c>
      <c r="F20" s="136">
        <v>6174648.8590000002</v>
      </c>
      <c r="G20" s="137">
        <f t="shared" si="0"/>
        <v>57.974999999976717</v>
      </c>
      <c r="H20" s="138">
        <f t="shared" si="1"/>
        <v>-28.859000000171363</v>
      </c>
      <c r="I20" s="139">
        <f t="shared" si="2"/>
        <v>64.760655540283025</v>
      </c>
      <c r="J20" s="169" t="s">
        <v>183</v>
      </c>
    </row>
    <row r="21" spans="2:10" x14ac:dyDescent="0.25">
      <c r="B21" s="149" t="s">
        <v>53</v>
      </c>
      <c r="C21" s="150">
        <v>723587</v>
      </c>
      <c r="D21" s="151">
        <v>6174658</v>
      </c>
      <c r="E21" s="152">
        <v>723736.02599999995</v>
      </c>
      <c r="F21" s="153">
        <v>6174578.9780000001</v>
      </c>
      <c r="G21" s="154">
        <f t="shared" si="0"/>
        <v>-149.02599999995437</v>
      </c>
      <c r="H21" s="155">
        <f t="shared" si="1"/>
        <v>79.021999999880791</v>
      </c>
      <c r="I21" s="156">
        <f t="shared" si="2"/>
        <v>168.68083815290805</v>
      </c>
      <c r="J21" s="170" t="s">
        <v>189</v>
      </c>
    </row>
    <row r="22" spans="2:10" x14ac:dyDescent="0.25">
      <c r="B22" s="133" t="s">
        <v>54</v>
      </c>
      <c r="C22" s="132">
        <v>723845</v>
      </c>
      <c r="D22" s="134">
        <v>6174863</v>
      </c>
      <c r="E22" s="135">
        <v>723832.07799999998</v>
      </c>
      <c r="F22" s="136">
        <v>6174778.9879999999</v>
      </c>
      <c r="G22" s="137">
        <f t="shared" si="0"/>
        <v>12.922000000020489</v>
      </c>
      <c r="H22" s="138">
        <f t="shared" si="1"/>
        <v>84.012000000104308</v>
      </c>
      <c r="I22" s="139">
        <f t="shared" si="2"/>
        <v>84.999966047158253</v>
      </c>
      <c r="J22" s="169" t="s">
        <v>186</v>
      </c>
    </row>
    <row r="23" spans="2:10" x14ac:dyDescent="0.25">
      <c r="B23" s="149" t="s">
        <v>38</v>
      </c>
      <c r="C23" s="150">
        <v>724296</v>
      </c>
      <c r="D23" s="151">
        <v>6174137</v>
      </c>
      <c r="E23" s="152">
        <v>724314.08</v>
      </c>
      <c r="F23" s="153">
        <v>6174313.9680000003</v>
      </c>
      <c r="G23" s="154">
        <f t="shared" si="0"/>
        <v>-18.07999999995809</v>
      </c>
      <c r="H23" s="155">
        <f t="shared" si="1"/>
        <v>-176.96800000034273</v>
      </c>
      <c r="I23" s="156">
        <f t="shared" si="2"/>
        <v>177.88917736647105</v>
      </c>
      <c r="J23" s="170" t="s">
        <v>181</v>
      </c>
    </row>
    <row r="24" spans="2:10" x14ac:dyDescent="0.25">
      <c r="B24" s="133" t="s">
        <v>37</v>
      </c>
      <c r="C24" s="132">
        <v>724441</v>
      </c>
      <c r="D24" s="134">
        <v>6173794</v>
      </c>
      <c r="E24" s="135">
        <v>724440.99800000002</v>
      </c>
      <c r="F24" s="136">
        <v>6173779.9079999998</v>
      </c>
      <c r="G24" s="137">
        <f t="shared" si="0"/>
        <v>1.9999999785795808E-3</v>
      </c>
      <c r="H24" s="138">
        <f t="shared" si="1"/>
        <v>14.092000000178814</v>
      </c>
      <c r="I24" s="139">
        <f t="shared" si="2"/>
        <v>14.092000142103306</v>
      </c>
      <c r="J24" s="169" t="s">
        <v>186</v>
      </c>
    </row>
    <row r="25" spans="2:10" x14ac:dyDescent="0.25">
      <c r="B25" s="149" t="s">
        <v>36</v>
      </c>
      <c r="C25" s="150">
        <v>724465</v>
      </c>
      <c r="D25" s="151">
        <v>6173498</v>
      </c>
      <c r="E25" s="152">
        <v>724452.98499999999</v>
      </c>
      <c r="F25" s="153">
        <v>6173504.9929999998</v>
      </c>
      <c r="G25" s="154">
        <f t="shared" si="0"/>
        <v>12.01500000001397</v>
      </c>
      <c r="H25" s="155">
        <f t="shared" si="1"/>
        <v>-6.9929999997839332</v>
      </c>
      <c r="I25" s="156">
        <f t="shared" si="2"/>
        <v>13.901880232447473</v>
      </c>
      <c r="J25" s="170" t="s">
        <v>183</v>
      </c>
    </row>
    <row r="26" spans="2:10" x14ac:dyDescent="0.25">
      <c r="B26" s="133" t="s">
        <v>35</v>
      </c>
      <c r="C26" s="132">
        <v>723902</v>
      </c>
      <c r="D26" s="134">
        <v>6173444</v>
      </c>
      <c r="E26" s="135">
        <v>723870.00300000003</v>
      </c>
      <c r="F26" s="136">
        <v>6173443.949</v>
      </c>
      <c r="G26" s="137">
        <f t="shared" si="0"/>
        <v>31.996999999973923</v>
      </c>
      <c r="H26" s="138">
        <f t="shared" si="1"/>
        <v>5.0999999977648258E-2</v>
      </c>
      <c r="I26" s="139">
        <f t="shared" si="2"/>
        <v>31.997040644383489</v>
      </c>
      <c r="J26" s="169" t="s">
        <v>188</v>
      </c>
    </row>
    <row r="27" spans="2:10" x14ac:dyDescent="0.25">
      <c r="B27" s="149" t="s">
        <v>34</v>
      </c>
      <c r="C27" s="150">
        <v>724305</v>
      </c>
      <c r="D27" s="151">
        <v>6173287</v>
      </c>
      <c r="E27" s="152">
        <v>724307.01399999997</v>
      </c>
      <c r="F27" s="153">
        <v>6173285.9469999997</v>
      </c>
      <c r="G27" s="154">
        <f t="shared" si="0"/>
        <v>-2.0139999999664724</v>
      </c>
      <c r="H27" s="155">
        <f t="shared" si="1"/>
        <v>1.0530000003054738</v>
      </c>
      <c r="I27" s="156">
        <f t="shared" si="2"/>
        <v>2.2726647356150615</v>
      </c>
      <c r="J27" s="170" t="s">
        <v>185</v>
      </c>
    </row>
    <row r="28" spans="2:10" x14ac:dyDescent="0.25">
      <c r="B28" s="133" t="s">
        <v>33</v>
      </c>
      <c r="C28" s="132">
        <v>724521</v>
      </c>
      <c r="D28" s="134">
        <v>6172964</v>
      </c>
      <c r="E28" s="135">
        <v>724521.09299999999</v>
      </c>
      <c r="F28" s="136">
        <v>6172963.8890000004</v>
      </c>
      <c r="G28" s="137">
        <f t="shared" si="0"/>
        <v>-9.2999999993480742E-2</v>
      </c>
      <c r="H28" s="138">
        <f t="shared" si="1"/>
        <v>0.11099999956786633</v>
      </c>
      <c r="I28" s="139">
        <f t="shared" si="2"/>
        <v>0.14481022029833993</v>
      </c>
      <c r="J28" s="169" t="s">
        <v>190</v>
      </c>
    </row>
    <row r="29" spans="2:10" x14ac:dyDescent="0.25">
      <c r="B29" s="149" t="s">
        <v>23</v>
      </c>
      <c r="C29" s="150">
        <v>724449</v>
      </c>
      <c r="D29" s="151">
        <v>6172463</v>
      </c>
      <c r="E29" s="152">
        <v>724485.09400000004</v>
      </c>
      <c r="F29" s="153">
        <v>6172356.9519999996</v>
      </c>
      <c r="G29" s="154">
        <f t="shared" si="0"/>
        <v>-36.094000000040978</v>
      </c>
      <c r="H29" s="155">
        <f t="shared" si="1"/>
        <v>106.04800000041723</v>
      </c>
      <c r="I29" s="156">
        <f t="shared" si="2"/>
        <v>112.0221189769746</v>
      </c>
      <c r="J29" s="170" t="s">
        <v>186</v>
      </c>
    </row>
    <row r="30" spans="2:10" x14ac:dyDescent="0.25">
      <c r="B30" s="133" t="s">
        <v>24</v>
      </c>
      <c r="C30" s="132">
        <v>724466</v>
      </c>
      <c r="D30" s="134">
        <v>6172122</v>
      </c>
      <c r="E30" s="135">
        <v>724466.06799999997</v>
      </c>
      <c r="F30" s="136">
        <v>6172100.023</v>
      </c>
      <c r="G30" s="137">
        <f t="shared" si="0"/>
        <v>-6.7999999970197678E-2</v>
      </c>
      <c r="H30" s="138">
        <f t="shared" si="1"/>
        <v>21.976999999955297</v>
      </c>
      <c r="I30" s="139">
        <f t="shared" si="2"/>
        <v>21.977105200595258</v>
      </c>
      <c r="J30" s="169" t="s">
        <v>186</v>
      </c>
    </row>
    <row r="31" spans="2:10" x14ac:dyDescent="0.25">
      <c r="B31" s="149" t="s">
        <v>25</v>
      </c>
      <c r="C31" s="150">
        <v>724277</v>
      </c>
      <c r="D31" s="151">
        <v>6171935</v>
      </c>
      <c r="E31" s="152">
        <v>724269.04700000002</v>
      </c>
      <c r="F31" s="153">
        <v>6171948.9050000003</v>
      </c>
      <c r="G31" s="154">
        <f t="shared" si="0"/>
        <v>7.9529999999795109</v>
      </c>
      <c r="H31" s="155">
        <f t="shared" si="1"/>
        <v>-13.90500000026077</v>
      </c>
      <c r="I31" s="156">
        <f t="shared" si="2"/>
        <v>16.018715117228538</v>
      </c>
      <c r="J31" s="170" t="s">
        <v>183</v>
      </c>
    </row>
    <row r="32" spans="2:10" x14ac:dyDescent="0.25">
      <c r="B32" s="133" t="s">
        <v>26</v>
      </c>
      <c r="C32" s="132">
        <v>724061</v>
      </c>
      <c r="D32" s="134">
        <v>6171751</v>
      </c>
      <c r="E32" s="135">
        <v>724048.7</v>
      </c>
      <c r="F32" s="136">
        <v>6171628.159</v>
      </c>
      <c r="G32" s="137">
        <f t="shared" si="0"/>
        <v>12.300000000046566</v>
      </c>
      <c r="H32" s="138">
        <f t="shared" si="1"/>
        <v>122.8410000000149</v>
      </c>
      <c r="I32" s="139">
        <f t="shared" si="2"/>
        <v>123.45526024031867</v>
      </c>
      <c r="J32" s="169" t="s">
        <v>186</v>
      </c>
    </row>
    <row r="33" spans="2:10" x14ac:dyDescent="0.25">
      <c r="B33" s="149" t="s">
        <v>29</v>
      </c>
      <c r="C33" s="150">
        <v>724684</v>
      </c>
      <c r="D33" s="151">
        <v>6171769</v>
      </c>
      <c r="E33" s="152">
        <v>724647.02099999995</v>
      </c>
      <c r="F33" s="153">
        <v>6171803.9230000004</v>
      </c>
      <c r="G33" s="154">
        <f t="shared" si="0"/>
        <v>36.979000000050291</v>
      </c>
      <c r="H33" s="155">
        <f t="shared" si="1"/>
        <v>-34.923000000417233</v>
      </c>
      <c r="I33" s="156">
        <f t="shared" si="2"/>
        <v>50.863173023641195</v>
      </c>
      <c r="J33" s="170" t="s">
        <v>183</v>
      </c>
    </row>
    <row r="34" spans="2:10" x14ac:dyDescent="0.25">
      <c r="B34" s="133" t="s">
        <v>30</v>
      </c>
      <c r="C34" s="132">
        <v>724654</v>
      </c>
      <c r="D34" s="134">
        <v>6171492</v>
      </c>
      <c r="E34" s="135">
        <v>724630.04500000004</v>
      </c>
      <c r="F34" s="136">
        <v>6171531.9890000001</v>
      </c>
      <c r="G34" s="137">
        <f t="shared" si="0"/>
        <v>23.95499999995809</v>
      </c>
      <c r="H34" s="138">
        <f t="shared" si="1"/>
        <v>-39.989000000059605</v>
      </c>
      <c r="I34" s="139">
        <f t="shared" si="2"/>
        <v>46.615042057288321</v>
      </c>
      <c r="J34" s="169" t="s">
        <v>183</v>
      </c>
    </row>
    <row r="35" spans="2:10" x14ac:dyDescent="0.25">
      <c r="B35" s="149" t="s">
        <v>31</v>
      </c>
      <c r="C35" s="150">
        <v>724482</v>
      </c>
      <c r="D35" s="151">
        <v>6171316</v>
      </c>
      <c r="E35" s="152">
        <v>724501.96900000004</v>
      </c>
      <c r="F35" s="153">
        <v>6171320.9510000004</v>
      </c>
      <c r="G35" s="154">
        <f t="shared" si="0"/>
        <v>-19.969000000040978</v>
      </c>
      <c r="H35" s="155">
        <f t="shared" si="1"/>
        <v>-4.9510000003501773</v>
      </c>
      <c r="I35" s="156">
        <f t="shared" si="2"/>
        <v>20.573608385626088</v>
      </c>
      <c r="J35" s="170" t="s">
        <v>184</v>
      </c>
    </row>
    <row r="36" spans="2:10" x14ac:dyDescent="0.25">
      <c r="B36" s="133" t="s">
        <v>32</v>
      </c>
      <c r="C36" s="132">
        <v>724220</v>
      </c>
      <c r="D36" s="134">
        <v>6171225</v>
      </c>
      <c r="E36" s="135">
        <v>724213.00300000003</v>
      </c>
      <c r="F36" s="136">
        <v>6171232.0089999996</v>
      </c>
      <c r="G36" s="137">
        <f t="shared" si="0"/>
        <v>6.996999999973923</v>
      </c>
      <c r="H36" s="138">
        <f t="shared" si="1"/>
        <v>-7.0089999996125698</v>
      </c>
      <c r="I36" s="139">
        <f t="shared" si="2"/>
        <v>9.9037412119968113</v>
      </c>
      <c r="J36" s="169" t="s">
        <v>183</v>
      </c>
    </row>
    <row r="37" spans="2:10" x14ac:dyDescent="0.25">
      <c r="B37" s="149" t="s">
        <v>27</v>
      </c>
      <c r="C37" s="150">
        <v>723800</v>
      </c>
      <c r="D37" s="151">
        <v>6171251</v>
      </c>
      <c r="E37" s="152">
        <v>723793.06499999994</v>
      </c>
      <c r="F37" s="153">
        <v>6171251.9800000004</v>
      </c>
      <c r="G37" s="154">
        <f t="shared" si="0"/>
        <v>6.9350000000558794</v>
      </c>
      <c r="H37" s="155">
        <f t="shared" si="1"/>
        <v>-0.98000000044703484</v>
      </c>
      <c r="I37" s="156">
        <f t="shared" si="2"/>
        <v>7.0039006990141743</v>
      </c>
      <c r="J37" s="170" t="s">
        <v>188</v>
      </c>
    </row>
    <row r="38" spans="2:10" x14ac:dyDescent="0.25">
      <c r="B38" s="133" t="s">
        <v>28</v>
      </c>
      <c r="C38" s="132">
        <v>724100</v>
      </c>
      <c r="D38" s="134">
        <v>6171000</v>
      </c>
      <c r="E38" s="135">
        <v>724099.04200000002</v>
      </c>
      <c r="F38" s="136">
        <v>6170999.8600000003</v>
      </c>
      <c r="G38" s="137">
        <f t="shared" si="0"/>
        <v>0.95799999998416752</v>
      </c>
      <c r="H38" s="138">
        <f t="shared" si="1"/>
        <v>0.13999999966472387</v>
      </c>
      <c r="I38" s="139">
        <f t="shared" si="2"/>
        <v>0.96817560384249901</v>
      </c>
      <c r="J38" s="169" t="s">
        <v>188</v>
      </c>
    </row>
    <row r="39" spans="2:10" x14ac:dyDescent="0.25">
      <c r="B39" s="149" t="s">
        <v>0</v>
      </c>
      <c r="C39" s="150">
        <v>725740</v>
      </c>
      <c r="D39" s="151">
        <v>6166866</v>
      </c>
      <c r="E39" s="152">
        <v>725832.94900000002</v>
      </c>
      <c r="F39" s="153">
        <v>6166933.9299999997</v>
      </c>
      <c r="G39" s="154">
        <f t="shared" si="0"/>
        <v>-92.949000000022352</v>
      </c>
      <c r="H39" s="155">
        <f t="shared" si="1"/>
        <v>-67.929999999701977</v>
      </c>
      <c r="I39" s="156">
        <f t="shared" si="2"/>
        <v>115.12602442959484</v>
      </c>
      <c r="J39" s="170" t="s">
        <v>189</v>
      </c>
    </row>
    <row r="40" spans="2:10" x14ac:dyDescent="0.25">
      <c r="B40" s="133" t="s">
        <v>1</v>
      </c>
      <c r="C40" s="132">
        <v>726089</v>
      </c>
      <c r="D40" s="134">
        <v>6166596</v>
      </c>
      <c r="E40" s="135">
        <v>726043.99699999997</v>
      </c>
      <c r="F40" s="136">
        <v>6166593.9699999997</v>
      </c>
      <c r="G40" s="137">
        <f t="shared" si="0"/>
        <v>45.003000000026077</v>
      </c>
      <c r="H40" s="138">
        <f t="shared" si="1"/>
        <v>2.0300000002607703</v>
      </c>
      <c r="I40" s="139">
        <f t="shared" si="2"/>
        <v>45.048761459150079</v>
      </c>
      <c r="J40" s="169" t="s">
        <v>188</v>
      </c>
    </row>
    <row r="41" spans="2:10" x14ac:dyDescent="0.25">
      <c r="B41" s="149" t="s">
        <v>2</v>
      </c>
      <c r="C41" s="150">
        <v>726165</v>
      </c>
      <c r="D41" s="151">
        <v>6166270</v>
      </c>
      <c r="E41" s="152">
        <v>726062.98400000005</v>
      </c>
      <c r="F41" s="153">
        <v>6166276.9689999996</v>
      </c>
      <c r="G41" s="154">
        <f t="shared" si="0"/>
        <v>102.01599999994505</v>
      </c>
      <c r="H41" s="155">
        <f t="shared" si="1"/>
        <v>-6.9689999995753169</v>
      </c>
      <c r="I41" s="156">
        <f t="shared" si="2"/>
        <v>102.25375893815772</v>
      </c>
      <c r="J41" s="170" t="s">
        <v>188</v>
      </c>
    </row>
    <row r="42" spans="2:10" x14ac:dyDescent="0.25">
      <c r="B42" s="133" t="s">
        <v>3</v>
      </c>
      <c r="C42" s="132">
        <v>726553</v>
      </c>
      <c r="D42" s="134">
        <v>6166383</v>
      </c>
      <c r="E42" s="135">
        <v>726461.01500000001</v>
      </c>
      <c r="F42" s="136">
        <v>6166354.9460000005</v>
      </c>
      <c r="G42" s="137">
        <f t="shared" si="0"/>
        <v>91.98499999998603</v>
      </c>
      <c r="H42" s="138">
        <f t="shared" si="1"/>
        <v>28.053999999538064</v>
      </c>
      <c r="I42" s="139">
        <f t="shared" si="2"/>
        <v>96.16791118128495</v>
      </c>
      <c r="J42" s="169" t="s">
        <v>187</v>
      </c>
    </row>
    <row r="43" spans="2:10" x14ac:dyDescent="0.25">
      <c r="B43" s="149" t="s">
        <v>4</v>
      </c>
      <c r="C43" s="150">
        <v>726808</v>
      </c>
      <c r="D43" s="151">
        <v>6166564</v>
      </c>
      <c r="E43" s="152">
        <v>726800.07900000003</v>
      </c>
      <c r="F43" s="153">
        <v>6166564.9500000002</v>
      </c>
      <c r="G43" s="154">
        <f t="shared" si="0"/>
        <v>7.9209999999729916</v>
      </c>
      <c r="H43" s="155">
        <f t="shared" si="1"/>
        <v>-0.95000000018626451</v>
      </c>
      <c r="I43" s="156">
        <f t="shared" si="2"/>
        <v>7.9777654139443106</v>
      </c>
      <c r="J43" s="170" t="s">
        <v>188</v>
      </c>
    </row>
    <row r="44" spans="2:10" x14ac:dyDescent="0.25">
      <c r="B44" s="133" t="s">
        <v>5</v>
      </c>
      <c r="C44" s="132">
        <v>727076</v>
      </c>
      <c r="D44" s="134">
        <v>6165895</v>
      </c>
      <c r="E44" s="135">
        <v>727033.03899999999</v>
      </c>
      <c r="F44" s="136">
        <v>6165857.9380000001</v>
      </c>
      <c r="G44" s="137">
        <f t="shared" si="0"/>
        <v>42.961000000010245</v>
      </c>
      <c r="H44" s="138">
        <f t="shared" si="1"/>
        <v>37.061999999918044</v>
      </c>
      <c r="I44" s="139">
        <f t="shared" si="2"/>
        <v>56.738341225266758</v>
      </c>
      <c r="J44" s="169" t="s">
        <v>187</v>
      </c>
    </row>
    <row r="45" spans="2:10" x14ac:dyDescent="0.25">
      <c r="B45" s="149" t="s">
        <v>6</v>
      </c>
      <c r="C45" s="150">
        <v>727130</v>
      </c>
      <c r="D45" s="151">
        <v>6165603</v>
      </c>
      <c r="E45" s="152">
        <v>727112.03599999996</v>
      </c>
      <c r="F45" s="153">
        <v>6165617.8710000003</v>
      </c>
      <c r="G45" s="154">
        <f t="shared" si="0"/>
        <v>17.964000000036322</v>
      </c>
      <c r="H45" s="155">
        <f t="shared" si="1"/>
        <v>-14.871000000275671</v>
      </c>
      <c r="I45" s="156">
        <f t="shared" si="2"/>
        <v>23.320633289203446</v>
      </c>
      <c r="J45" s="170" t="s">
        <v>183</v>
      </c>
    </row>
    <row r="46" spans="2:10" x14ac:dyDescent="0.25">
      <c r="B46" s="133" t="s">
        <v>7</v>
      </c>
      <c r="C46" s="132">
        <v>725438</v>
      </c>
      <c r="D46" s="134">
        <v>6165310</v>
      </c>
      <c r="E46" s="135">
        <v>725437.97900000005</v>
      </c>
      <c r="F46" s="136">
        <v>6165309.9349999996</v>
      </c>
      <c r="G46" s="137">
        <f t="shared" si="0"/>
        <v>2.0999999949708581E-2</v>
      </c>
      <c r="H46" s="138">
        <f t="shared" si="1"/>
        <v>6.5000000409781933E-2</v>
      </c>
      <c r="I46" s="139">
        <f t="shared" si="2"/>
        <v>6.8308125806227568E-2</v>
      </c>
      <c r="J46" s="169" t="s">
        <v>190</v>
      </c>
    </row>
    <row r="47" spans="2:10" x14ac:dyDescent="0.25">
      <c r="B47" s="149" t="s">
        <v>8</v>
      </c>
      <c r="C47" s="150">
        <v>724885</v>
      </c>
      <c r="D47" s="151">
        <v>6165197</v>
      </c>
      <c r="E47" s="152">
        <v>724870.01300000004</v>
      </c>
      <c r="F47" s="153">
        <v>6165172.96</v>
      </c>
      <c r="G47" s="154">
        <f t="shared" si="0"/>
        <v>14.98699999996461</v>
      </c>
      <c r="H47" s="155">
        <f t="shared" si="1"/>
        <v>24.040000000037253</v>
      </c>
      <c r="I47" s="156">
        <f t="shared" si="2"/>
        <v>28.328991669325795</v>
      </c>
      <c r="J47" s="170" t="s">
        <v>187</v>
      </c>
    </row>
    <row r="48" spans="2:10" x14ac:dyDescent="0.25">
      <c r="B48" s="133" t="s">
        <v>9</v>
      </c>
      <c r="C48" s="132">
        <v>725298</v>
      </c>
      <c r="D48" s="134">
        <v>6165092</v>
      </c>
      <c r="E48" s="135">
        <v>725390.03300000005</v>
      </c>
      <c r="F48" s="136">
        <v>6165082.0329999998</v>
      </c>
      <c r="G48" s="137">
        <f t="shared" si="0"/>
        <v>-92.033000000054017</v>
      </c>
      <c r="H48" s="138">
        <f t="shared" si="1"/>
        <v>9.9670000001788139</v>
      </c>
      <c r="I48" s="139">
        <f t="shared" si="2"/>
        <v>92.571130370183482</v>
      </c>
      <c r="J48" s="169" t="s">
        <v>184</v>
      </c>
    </row>
    <row r="49" spans="2:10" x14ac:dyDescent="0.25">
      <c r="B49" s="149" t="s">
        <v>10</v>
      </c>
      <c r="C49" s="150">
        <v>725572</v>
      </c>
      <c r="D49" s="151">
        <v>6164782</v>
      </c>
      <c r="E49" s="152">
        <v>725524.98800000001</v>
      </c>
      <c r="F49" s="153">
        <v>6164825.9450000003</v>
      </c>
      <c r="G49" s="154">
        <f t="shared" si="0"/>
        <v>47.011999999987893</v>
      </c>
      <c r="H49" s="155">
        <f t="shared" si="1"/>
        <v>-43.945000000298023</v>
      </c>
      <c r="I49" s="156">
        <f t="shared" si="2"/>
        <v>64.352864497433643</v>
      </c>
      <c r="J49" s="170" t="s">
        <v>183</v>
      </c>
    </row>
    <row r="50" spans="2:10" x14ac:dyDescent="0.25">
      <c r="B50" s="133" t="s">
        <v>12</v>
      </c>
      <c r="C50" s="132">
        <v>724218</v>
      </c>
      <c r="D50" s="134">
        <v>6164713</v>
      </c>
      <c r="E50" s="135">
        <v>724219.995</v>
      </c>
      <c r="F50" s="136">
        <v>6164722.9709999999</v>
      </c>
      <c r="G50" s="137">
        <f t="shared" si="0"/>
        <v>-1.9949999999953434</v>
      </c>
      <c r="H50" s="138">
        <f t="shared" si="1"/>
        <v>-9.9709999999031425</v>
      </c>
      <c r="I50" s="139">
        <f t="shared" si="2"/>
        <v>10.168621637077953</v>
      </c>
      <c r="J50" s="169" t="s">
        <v>181</v>
      </c>
    </row>
    <row r="51" spans="2:10" x14ac:dyDescent="0.25">
      <c r="B51" s="149" t="s">
        <v>13</v>
      </c>
      <c r="C51" s="150">
        <v>724725</v>
      </c>
      <c r="D51" s="151">
        <v>6164554</v>
      </c>
      <c r="E51" s="152">
        <v>724725.09100000001</v>
      </c>
      <c r="F51" s="153">
        <v>6164559.9340000004</v>
      </c>
      <c r="G51" s="154">
        <f t="shared" si="0"/>
        <v>-9.1000000014901161E-2</v>
      </c>
      <c r="H51" s="155">
        <f t="shared" si="1"/>
        <v>-5.9340000003576279</v>
      </c>
      <c r="I51" s="156">
        <f t="shared" si="2"/>
        <v>5.9346977180179143</v>
      </c>
      <c r="J51" s="170" t="s">
        <v>181</v>
      </c>
    </row>
    <row r="52" spans="2:10" x14ac:dyDescent="0.25">
      <c r="B52" s="133" t="s">
        <v>11</v>
      </c>
      <c r="C52" s="132">
        <v>725093</v>
      </c>
      <c r="D52" s="134">
        <v>6164857</v>
      </c>
      <c r="E52" s="135">
        <v>725064.09600000002</v>
      </c>
      <c r="F52" s="136">
        <v>6164834.9160000002</v>
      </c>
      <c r="G52" s="137">
        <f t="shared" si="0"/>
        <v>28.903999999980442</v>
      </c>
      <c r="H52" s="138">
        <f t="shared" si="1"/>
        <v>22.083999999798834</v>
      </c>
      <c r="I52" s="139">
        <f t="shared" si="2"/>
        <v>36.375050130411978</v>
      </c>
      <c r="J52" s="169" t="s">
        <v>187</v>
      </c>
    </row>
    <row r="53" spans="2:10" x14ac:dyDescent="0.25">
      <c r="B53" s="149" t="s">
        <v>14</v>
      </c>
      <c r="C53" s="150">
        <v>725085</v>
      </c>
      <c r="D53" s="151">
        <v>6164572</v>
      </c>
      <c r="E53" s="152">
        <v>725079.02800000005</v>
      </c>
      <c r="F53" s="153">
        <v>6164565.9299999997</v>
      </c>
      <c r="G53" s="154">
        <f t="shared" si="0"/>
        <v>5.9719999999506399</v>
      </c>
      <c r="H53" s="155">
        <f t="shared" si="1"/>
        <v>6.0700000002980232</v>
      </c>
      <c r="I53" s="156">
        <f t="shared" si="2"/>
        <v>8.5152618282134132</v>
      </c>
      <c r="J53" s="170" t="s">
        <v>187</v>
      </c>
    </row>
    <row r="54" spans="2:10" x14ac:dyDescent="0.25">
      <c r="B54" s="133" t="s">
        <v>15</v>
      </c>
      <c r="C54" s="132">
        <v>725218</v>
      </c>
      <c r="D54" s="134">
        <v>6164251</v>
      </c>
      <c r="E54" s="135">
        <v>725215.92700000003</v>
      </c>
      <c r="F54" s="136">
        <v>6164233.0070000002</v>
      </c>
      <c r="G54" s="137">
        <f t="shared" si="0"/>
        <v>2.0729999999748543</v>
      </c>
      <c r="H54" s="138">
        <f t="shared" si="1"/>
        <v>17.992999999783933</v>
      </c>
      <c r="I54" s="139">
        <f t="shared" si="2"/>
        <v>18.112023023177734</v>
      </c>
      <c r="J54" s="169" t="s">
        <v>186</v>
      </c>
    </row>
    <row r="55" spans="2:10" x14ac:dyDescent="0.25">
      <c r="B55" s="149" t="s">
        <v>16</v>
      </c>
      <c r="C55" s="150">
        <v>725515</v>
      </c>
      <c r="D55" s="151">
        <v>6163953</v>
      </c>
      <c r="E55" s="152">
        <v>725508.99399999995</v>
      </c>
      <c r="F55" s="153">
        <v>6163948.9570000004</v>
      </c>
      <c r="G55" s="154">
        <f t="shared" si="0"/>
        <v>6.0060000000521541</v>
      </c>
      <c r="H55" s="155">
        <f t="shared" si="1"/>
        <v>4.0429999995976686</v>
      </c>
      <c r="I55" s="156">
        <f t="shared" si="2"/>
        <v>7.2400196821122815</v>
      </c>
      <c r="J55" s="170" t="s">
        <v>187</v>
      </c>
    </row>
    <row r="56" spans="2:10" x14ac:dyDescent="0.25">
      <c r="B56" s="133" t="s">
        <v>17</v>
      </c>
      <c r="C56" s="132">
        <v>725753</v>
      </c>
      <c r="D56" s="134">
        <v>6163638</v>
      </c>
      <c r="E56" s="135">
        <v>725752.00899999996</v>
      </c>
      <c r="F56" s="136">
        <v>6163648.9630000005</v>
      </c>
      <c r="G56" s="137">
        <f t="shared" si="0"/>
        <v>0.99100000003818423</v>
      </c>
      <c r="H56" s="138">
        <f t="shared" si="1"/>
        <v>-10.963000000454485</v>
      </c>
      <c r="I56" s="139">
        <f t="shared" si="2"/>
        <v>11.007699578478727</v>
      </c>
      <c r="J56" s="169" t="s">
        <v>181</v>
      </c>
    </row>
    <row r="57" spans="2:10" x14ac:dyDescent="0.25">
      <c r="B57" s="149" t="s">
        <v>18</v>
      </c>
      <c r="C57" s="150">
        <v>724768</v>
      </c>
      <c r="D57" s="151">
        <v>6163542</v>
      </c>
      <c r="E57" s="152">
        <v>724788.06299999997</v>
      </c>
      <c r="F57" s="153">
        <v>6163594.96</v>
      </c>
      <c r="G57" s="154">
        <f t="shared" si="0"/>
        <v>-20.062999999965541</v>
      </c>
      <c r="H57" s="155">
        <f t="shared" si="1"/>
        <v>-52.959999999962747</v>
      </c>
      <c r="I57" s="156">
        <f t="shared" si="2"/>
        <v>56.632901823892723</v>
      </c>
      <c r="J57" s="170" t="s">
        <v>189</v>
      </c>
    </row>
    <row r="58" spans="2:10" x14ac:dyDescent="0.25">
      <c r="B58" s="133" t="s">
        <v>19</v>
      </c>
      <c r="C58" s="132">
        <v>725441</v>
      </c>
      <c r="D58" s="134">
        <v>6163254</v>
      </c>
      <c r="E58" s="135">
        <v>725434.07400000002</v>
      </c>
      <c r="F58" s="136">
        <v>6163256.9919999996</v>
      </c>
      <c r="G58" s="137">
        <f t="shared" si="0"/>
        <v>6.9259999999776483</v>
      </c>
      <c r="H58" s="138">
        <f t="shared" si="1"/>
        <v>-2.9919999996200204</v>
      </c>
      <c r="I58" s="139">
        <f t="shared" si="2"/>
        <v>7.5446365053206232</v>
      </c>
      <c r="J58" s="169" t="s">
        <v>188</v>
      </c>
    </row>
    <row r="59" spans="2:10" x14ac:dyDescent="0.25">
      <c r="B59" s="149" t="s">
        <v>20</v>
      </c>
      <c r="C59" s="150">
        <v>725746</v>
      </c>
      <c r="D59" s="151">
        <v>6162965</v>
      </c>
      <c r="E59" s="152">
        <v>725752.05299999996</v>
      </c>
      <c r="F59" s="153">
        <v>6162968.9469999997</v>
      </c>
      <c r="G59" s="154">
        <f t="shared" si="0"/>
        <v>-6.0529999999562278</v>
      </c>
      <c r="H59" s="155">
        <f t="shared" si="1"/>
        <v>-3.9469999996945262</v>
      </c>
      <c r="I59" s="156">
        <f t="shared" si="2"/>
        <v>7.2261758902657967</v>
      </c>
      <c r="J59" s="170" t="s">
        <v>189</v>
      </c>
    </row>
    <row r="60" spans="2:10" x14ac:dyDescent="0.25">
      <c r="B60" s="133" t="s">
        <v>21</v>
      </c>
      <c r="C60" s="132">
        <v>726003</v>
      </c>
      <c r="D60" s="134">
        <v>6162654</v>
      </c>
      <c r="E60" s="135">
        <v>726057.05599999998</v>
      </c>
      <c r="F60" s="136">
        <v>6162592.9560000002</v>
      </c>
      <c r="G60" s="137">
        <f t="shared" si="0"/>
        <v>-54.055999999982305</v>
      </c>
      <c r="H60" s="138">
        <f t="shared" si="1"/>
        <v>61.043999999761581</v>
      </c>
      <c r="I60" s="139">
        <f t="shared" si="2"/>
        <v>81.537850547883465</v>
      </c>
      <c r="J60" s="169" t="s">
        <v>185</v>
      </c>
    </row>
    <row r="61" spans="2:10" x14ac:dyDescent="0.25">
      <c r="B61" s="149" t="s">
        <v>22</v>
      </c>
      <c r="C61" s="150">
        <v>726319</v>
      </c>
      <c r="D61" s="151">
        <v>6162358</v>
      </c>
      <c r="E61" s="152">
        <v>726339.06599999999</v>
      </c>
      <c r="F61" s="153">
        <v>6162360.9800000004</v>
      </c>
      <c r="G61" s="154">
        <f t="shared" si="0"/>
        <v>-20.065999999991618</v>
      </c>
      <c r="H61" s="155">
        <f t="shared" si="1"/>
        <v>-2.9800000004470348</v>
      </c>
      <c r="I61" s="156">
        <f t="shared" si="2"/>
        <v>20.286072956645107</v>
      </c>
      <c r="J61" s="170" t="s">
        <v>184</v>
      </c>
    </row>
    <row r="62" spans="2:10" x14ac:dyDescent="0.25">
      <c r="B62" s="133" t="s">
        <v>61</v>
      </c>
      <c r="C62" s="132">
        <v>727825</v>
      </c>
      <c r="D62" s="134">
        <v>6161201</v>
      </c>
      <c r="E62" s="135">
        <v>727827.22100000002</v>
      </c>
      <c r="F62" s="136">
        <v>6161199.2649999997</v>
      </c>
      <c r="G62" s="137">
        <f t="shared" si="0"/>
        <v>-2.2210000000195578</v>
      </c>
      <c r="H62" s="138">
        <f t="shared" si="1"/>
        <v>1.7350000003352761</v>
      </c>
      <c r="I62" s="139">
        <f t="shared" si="2"/>
        <v>2.8183445497756807</v>
      </c>
      <c r="J62" s="169" t="s">
        <v>185</v>
      </c>
    </row>
    <row r="63" spans="2:10" x14ac:dyDescent="0.25">
      <c r="B63" s="149" t="s">
        <v>62</v>
      </c>
      <c r="C63" s="150">
        <v>727726</v>
      </c>
      <c r="D63" s="151">
        <v>6160913</v>
      </c>
      <c r="E63" s="152">
        <v>727730.25899999996</v>
      </c>
      <c r="F63" s="153">
        <v>6160920.25</v>
      </c>
      <c r="G63" s="154">
        <f t="shared" si="0"/>
        <v>-4.2589999999618158</v>
      </c>
      <c r="H63" s="155">
        <f t="shared" si="1"/>
        <v>-7.25</v>
      </c>
      <c r="I63" s="156">
        <f t="shared" si="2"/>
        <v>8.4084232172075364</v>
      </c>
      <c r="J63" s="170" t="s">
        <v>189</v>
      </c>
    </row>
    <row r="64" spans="2:10" x14ac:dyDescent="0.25">
      <c r="B64" s="133" t="s">
        <v>63</v>
      </c>
      <c r="C64" s="132">
        <v>727827</v>
      </c>
      <c r="D64" s="134">
        <v>6160588</v>
      </c>
      <c r="E64" s="135">
        <v>727826.29</v>
      </c>
      <c r="F64" s="136">
        <v>6160597.2769999998</v>
      </c>
      <c r="G64" s="137">
        <f t="shared" si="0"/>
        <v>0.7099999999627471</v>
      </c>
      <c r="H64" s="138">
        <f t="shared" si="1"/>
        <v>-9.276999999769032</v>
      </c>
      <c r="I64" s="139">
        <f t="shared" si="2"/>
        <v>9.3041296742716195</v>
      </c>
      <c r="J64" s="169" t="s">
        <v>181</v>
      </c>
    </row>
    <row r="65" spans="2:10" x14ac:dyDescent="0.25">
      <c r="B65" s="149" t="s">
        <v>64</v>
      </c>
      <c r="C65" s="150">
        <v>727474</v>
      </c>
      <c r="D65" s="151">
        <v>6160562</v>
      </c>
      <c r="E65" s="152">
        <v>727464.19499999995</v>
      </c>
      <c r="F65" s="153">
        <v>6160570.2539999997</v>
      </c>
      <c r="G65" s="154">
        <f t="shared" si="0"/>
        <v>9.8050000000512227</v>
      </c>
      <c r="H65" s="155">
        <f t="shared" si="1"/>
        <v>-8.2539999997243285</v>
      </c>
      <c r="I65" s="156">
        <f t="shared" si="2"/>
        <v>12.816650927463606</v>
      </c>
      <c r="J65" s="170" t="s">
        <v>183</v>
      </c>
    </row>
    <row r="66" spans="2:10" x14ac:dyDescent="0.25">
      <c r="B66" s="133" t="s">
        <v>65</v>
      </c>
      <c r="C66" s="132">
        <v>727310</v>
      </c>
      <c r="D66" s="134">
        <v>6160349</v>
      </c>
      <c r="E66" s="135">
        <v>727307.23</v>
      </c>
      <c r="F66" s="136">
        <v>6160349.2819999997</v>
      </c>
      <c r="G66" s="137">
        <f t="shared" si="0"/>
        <v>2.7700000000186265</v>
      </c>
      <c r="H66" s="138">
        <f t="shared" si="1"/>
        <v>-0.28199999965727329</v>
      </c>
      <c r="I66" s="139">
        <f t="shared" si="2"/>
        <v>2.7843175106136679</v>
      </c>
      <c r="J66" s="169" t="s">
        <v>188</v>
      </c>
    </row>
    <row r="67" spans="2:10" x14ac:dyDescent="0.25">
      <c r="B67" s="149" t="s">
        <v>66</v>
      </c>
      <c r="C67" s="150">
        <v>727289</v>
      </c>
      <c r="D67" s="151">
        <v>6160045</v>
      </c>
      <c r="E67" s="152">
        <v>727298.12100000004</v>
      </c>
      <c r="F67" s="153">
        <v>6160050.2180000003</v>
      </c>
      <c r="G67" s="154">
        <f t="shared" si="0"/>
        <v>-9.1210000000428408</v>
      </c>
      <c r="H67" s="155">
        <f t="shared" si="1"/>
        <v>-5.2180000003427267</v>
      </c>
      <c r="I67" s="156">
        <f t="shared" si="2"/>
        <v>10.508099971182146</v>
      </c>
      <c r="J67" s="170" t="s">
        <v>189</v>
      </c>
    </row>
    <row r="68" spans="2:10" x14ac:dyDescent="0.25">
      <c r="B68" s="133" t="s">
        <v>67</v>
      </c>
      <c r="C68" s="132">
        <v>727882</v>
      </c>
      <c r="D68" s="134">
        <v>6160266</v>
      </c>
      <c r="E68" s="135">
        <v>727911.21699999995</v>
      </c>
      <c r="F68" s="136">
        <v>6160362.4139999999</v>
      </c>
      <c r="G68" s="137">
        <f t="shared" si="0"/>
        <v>-29.216999999945983</v>
      </c>
      <c r="H68" s="138">
        <f t="shared" si="1"/>
        <v>-96.41399999987334</v>
      </c>
      <c r="I68" s="139">
        <f t="shared" si="2"/>
        <v>100.74369699873247</v>
      </c>
      <c r="J68" s="169" t="s">
        <v>189</v>
      </c>
    </row>
    <row r="69" spans="2:10" x14ac:dyDescent="0.25">
      <c r="B69" s="149" t="s">
        <v>68</v>
      </c>
      <c r="C69" s="150">
        <v>727832</v>
      </c>
      <c r="D69" s="151">
        <v>6159846</v>
      </c>
      <c r="E69" s="152">
        <v>727832.071</v>
      </c>
      <c r="F69" s="153">
        <v>6159845.9730000002</v>
      </c>
      <c r="G69" s="154">
        <f t="shared" si="0"/>
        <v>-7.099999999627471E-2</v>
      </c>
      <c r="H69" s="155">
        <f t="shared" si="1"/>
        <v>2.6999999769032001E-2</v>
      </c>
      <c r="I69" s="156">
        <f t="shared" si="2"/>
        <v>7.5960515973752682E-2</v>
      </c>
      <c r="J69" s="170" t="s">
        <v>190</v>
      </c>
    </row>
    <row r="70" spans="2:10" x14ac:dyDescent="0.25">
      <c r="B70" s="133" t="s">
        <v>69</v>
      </c>
      <c r="C70" s="132">
        <v>727261</v>
      </c>
      <c r="D70" s="134">
        <v>6159405</v>
      </c>
      <c r="E70" s="135">
        <v>727269.03300000005</v>
      </c>
      <c r="F70" s="136">
        <v>6159369</v>
      </c>
      <c r="G70" s="137">
        <f t="shared" si="0"/>
        <v>-8.0330000000540167</v>
      </c>
      <c r="H70" s="138">
        <f t="shared" si="1"/>
        <v>36</v>
      </c>
      <c r="I70" s="139">
        <f t="shared" si="2"/>
        <v>36.88535060157173</v>
      </c>
      <c r="J70" s="169" t="s">
        <v>185</v>
      </c>
    </row>
    <row r="71" spans="2:10" x14ac:dyDescent="0.25">
      <c r="B71" s="149" t="s">
        <v>60</v>
      </c>
      <c r="C71" s="150">
        <v>727355</v>
      </c>
      <c r="D71" s="151">
        <v>6158968</v>
      </c>
      <c r="E71" s="152">
        <v>727389.00399999996</v>
      </c>
      <c r="F71" s="153">
        <v>6158917.9550000001</v>
      </c>
      <c r="G71" s="154">
        <f t="shared" si="0"/>
        <v>-34.003999999957159</v>
      </c>
      <c r="H71" s="155">
        <f t="shared" si="1"/>
        <v>50.044999999925494</v>
      </c>
      <c r="I71" s="156">
        <f t="shared" si="2"/>
        <v>60.504330762265518</v>
      </c>
      <c r="J71" s="170" t="s">
        <v>185</v>
      </c>
    </row>
    <row r="72" spans="2:10" x14ac:dyDescent="0.25">
      <c r="B72" s="133" t="s">
        <v>59</v>
      </c>
      <c r="C72" s="132">
        <v>727524</v>
      </c>
      <c r="D72" s="134">
        <v>6158634</v>
      </c>
      <c r="E72" s="135">
        <v>727519.95600000001</v>
      </c>
      <c r="F72" s="136">
        <v>6158639.0590000004</v>
      </c>
      <c r="G72" s="137">
        <f t="shared" ref="G72:G79" si="3">C72-E72</f>
        <v>4.0439999999944121</v>
      </c>
      <c r="H72" s="138">
        <f t="shared" ref="H72:H79" si="4">D72-F72</f>
        <v>-5.0590000003576279</v>
      </c>
      <c r="I72" s="139">
        <f t="shared" ref="I72:I79" si="5">SQRT((G72*G72)+(H72*H72))</f>
        <v>6.4766825615876282</v>
      </c>
      <c r="J72" s="169" t="s">
        <v>183</v>
      </c>
    </row>
    <row r="73" spans="2:10" x14ac:dyDescent="0.25">
      <c r="B73" s="149" t="s">
        <v>58</v>
      </c>
      <c r="C73" s="150">
        <v>727470</v>
      </c>
      <c r="D73" s="151">
        <v>6158367</v>
      </c>
      <c r="E73" s="152">
        <v>727479.07400000002</v>
      </c>
      <c r="F73" s="153">
        <v>6158307.9479999999</v>
      </c>
      <c r="G73" s="154">
        <f t="shared" si="3"/>
        <v>-9.0740000000223517</v>
      </c>
      <c r="H73" s="155">
        <f t="shared" si="4"/>
        <v>59.052000000141561</v>
      </c>
      <c r="I73" s="156">
        <f t="shared" si="5"/>
        <v>59.745093355162851</v>
      </c>
      <c r="J73" s="170" t="s">
        <v>186</v>
      </c>
    </row>
    <row r="74" spans="2:10" x14ac:dyDescent="0.25">
      <c r="B74" s="133" t="s">
        <v>57</v>
      </c>
      <c r="C74" s="132">
        <v>727660</v>
      </c>
      <c r="D74" s="134">
        <v>6158045</v>
      </c>
      <c r="E74" s="135">
        <v>727642</v>
      </c>
      <c r="F74" s="136">
        <v>6158038.966</v>
      </c>
      <c r="G74" s="137">
        <f t="shared" si="3"/>
        <v>18</v>
      </c>
      <c r="H74" s="138">
        <f t="shared" si="4"/>
        <v>6.0339999999850988</v>
      </c>
      <c r="I74" s="139">
        <f t="shared" si="5"/>
        <v>18.984445106450181</v>
      </c>
      <c r="J74" s="169" t="s">
        <v>188</v>
      </c>
    </row>
    <row r="75" spans="2:10" x14ac:dyDescent="0.25">
      <c r="B75" s="149" t="s">
        <v>56</v>
      </c>
      <c r="C75" s="150">
        <v>727753</v>
      </c>
      <c r="D75" s="151">
        <v>6157727</v>
      </c>
      <c r="E75" s="152">
        <v>727753.03200000001</v>
      </c>
      <c r="F75" s="153">
        <v>6157726.9989999998</v>
      </c>
      <c r="G75" s="154">
        <f t="shared" si="3"/>
        <v>-3.2000000006519258E-2</v>
      </c>
      <c r="H75" s="155">
        <f t="shared" si="4"/>
        <v>1.0000001639127731E-3</v>
      </c>
      <c r="I75" s="156">
        <f t="shared" si="5"/>
        <v>3.2015621198800095E-2</v>
      </c>
      <c r="J75" s="170" t="s">
        <v>190</v>
      </c>
    </row>
    <row r="76" spans="2:10" x14ac:dyDescent="0.25">
      <c r="B76" s="133" t="s">
        <v>55</v>
      </c>
      <c r="C76" s="132">
        <v>727849</v>
      </c>
      <c r="D76" s="134">
        <v>6157409</v>
      </c>
      <c r="E76" s="135">
        <v>727834.00899999996</v>
      </c>
      <c r="F76" s="136">
        <v>6157450.023</v>
      </c>
      <c r="G76" s="137">
        <f t="shared" si="3"/>
        <v>14.991000000038184</v>
      </c>
      <c r="H76" s="138">
        <f t="shared" si="4"/>
        <v>-41.023000000044703</v>
      </c>
      <c r="I76" s="139">
        <f t="shared" si="5"/>
        <v>43.676270559707959</v>
      </c>
      <c r="J76" s="169" t="s">
        <v>183</v>
      </c>
    </row>
    <row r="77" spans="2:10" x14ac:dyDescent="0.25">
      <c r="B77" s="149" t="s">
        <v>70</v>
      </c>
      <c r="C77" s="150">
        <v>728223</v>
      </c>
      <c r="D77" s="151">
        <v>6159146</v>
      </c>
      <c r="E77" s="152">
        <v>728211.05700000003</v>
      </c>
      <c r="F77" s="153">
        <v>6159144.9479999999</v>
      </c>
      <c r="G77" s="154">
        <f t="shared" si="3"/>
        <v>11.942999999970198</v>
      </c>
      <c r="H77" s="155">
        <f t="shared" si="4"/>
        <v>1.052000000141561</v>
      </c>
      <c r="I77" s="156">
        <f t="shared" si="5"/>
        <v>11.989243220470005</v>
      </c>
      <c r="J77" s="170" t="s">
        <v>188</v>
      </c>
    </row>
    <row r="78" spans="2:10" x14ac:dyDescent="0.25">
      <c r="B78" s="133" t="s">
        <v>71</v>
      </c>
      <c r="C78" s="132">
        <v>728014</v>
      </c>
      <c r="D78" s="134">
        <v>6158949</v>
      </c>
      <c r="E78" s="135">
        <v>727997.02</v>
      </c>
      <c r="F78" s="136">
        <v>6158924.9720000001</v>
      </c>
      <c r="G78" s="137">
        <f t="shared" si="3"/>
        <v>16.979999999981374</v>
      </c>
      <c r="H78" s="138">
        <f t="shared" si="4"/>
        <v>24.027999999932945</v>
      </c>
      <c r="I78" s="139">
        <f t="shared" si="5"/>
        <v>29.422188633685039</v>
      </c>
      <c r="J78" s="169" t="s">
        <v>187</v>
      </c>
    </row>
    <row r="79" spans="2:10" ht="15.75" thickBot="1" x14ac:dyDescent="0.3">
      <c r="B79" s="157" t="s">
        <v>72</v>
      </c>
      <c r="C79" s="158">
        <v>727981</v>
      </c>
      <c r="D79" s="159">
        <v>6158669</v>
      </c>
      <c r="E79" s="160">
        <v>728036.04</v>
      </c>
      <c r="F79" s="161">
        <v>6158674.9850000003</v>
      </c>
      <c r="G79" s="162">
        <f t="shared" si="3"/>
        <v>-55.040000000037253</v>
      </c>
      <c r="H79" s="163">
        <f t="shared" si="4"/>
        <v>-5.9850000003352761</v>
      </c>
      <c r="I79" s="164">
        <f t="shared" si="5"/>
        <v>55.364445495354815</v>
      </c>
      <c r="J79" s="171" t="s">
        <v>184</v>
      </c>
    </row>
    <row r="80" spans="2:10" x14ac:dyDescent="0.25">
      <c r="B80" s="127"/>
      <c r="C80" s="127"/>
      <c r="D80" s="127"/>
      <c r="E80" s="127"/>
      <c r="F80" s="127"/>
      <c r="G80" s="127"/>
      <c r="H80" s="127"/>
      <c r="I80" s="127"/>
      <c r="J80" s="127"/>
    </row>
  </sheetData>
  <mergeCells count="5">
    <mergeCell ref="B4:J4"/>
    <mergeCell ref="C5:D5"/>
    <mergeCell ref="E5:F5"/>
    <mergeCell ref="G5:H5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Turbine centres</vt:lpstr>
      <vt:lpstr>Residence Locations</vt:lpstr>
      <vt:lpstr>Distance to Residences</vt:lpstr>
      <vt:lpstr>Turdine Comparison 2008 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Anderson</dc:creator>
  <cp:lastModifiedBy>Toby Philp</cp:lastModifiedBy>
  <dcterms:created xsi:type="dcterms:W3CDTF">2014-04-14T23:08:09Z</dcterms:created>
  <dcterms:modified xsi:type="dcterms:W3CDTF">2014-07-28T23:24:32Z</dcterms:modified>
</cp:coreProperties>
</file>